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Traducir Formulas\comparar-dos-fechas\"/>
    </mc:Choice>
  </mc:AlternateContent>
  <xr:revisionPtr revIDLastSave="0" documentId="13_ncr:1_{CB08C74F-958D-48FE-B376-5A9A25DEA845}" xr6:coauthVersionLast="47" xr6:coauthVersionMax="47" xr10:uidLastSave="{00000000-0000-0000-0000-000000000000}"/>
  <bookViews>
    <workbookView xWindow="-120" yWindow="-120" windowWidth="24240" windowHeight="13020" tabRatio="859" xr2:uid="{00000000-000D-0000-FFFF-FFFF00000000}"/>
  </bookViews>
  <sheets>
    <sheet name="Contents" sheetId="55" r:id="rId1"/>
    <sheet name="Comparar dos fechas - Principal" sheetId="14" r:id="rId2"/>
    <sheet name="Número-Fecha" sheetId="40" r:id="rId3"/>
    <sheet name="Hora-Número Serial" sheetId="41" r:id="rId4"/>
    <sheet name="Fecha Hora-Número Serial" sheetId="42" r:id="rId5"/>
    <sheet name="Comparar dos fechas" sheetId="44" r:id="rId6"/>
    <sheet name="Son Fechas Iguales" sheetId="45" r:id="rId7"/>
    <sheet name="Fecha1 Mayor que Fecha2" sheetId="46" r:id="rId8"/>
    <sheet name="Fecha1 Menor o igual que Fecha2" sheetId="47" r:id="rId9"/>
    <sheet name="Dos fechas con hora" sheetId="48" r:id="rId10"/>
    <sheet name="Dos fechas con hora Truncar" sheetId="49" r:id="rId11"/>
    <sheet name="Comparar con hoy" sheetId="50" r:id="rId12"/>
    <sheet name="SI" sheetId="51" r:id="rId13"/>
    <sheet name="Dias de diferencia" sheetId="52" r:id="rId14"/>
    <sheet name="SIFECHA" sheetId="5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1" l="1"/>
  <c r="C5" i="51"/>
  <c r="C6" i="51"/>
  <c r="C3" i="51"/>
  <c r="C4" i="41"/>
  <c r="C5" i="41"/>
  <c r="C6" i="41"/>
  <c r="C7" i="41"/>
  <c r="E3" i="54"/>
  <c r="E4" i="54"/>
  <c r="E5" i="54"/>
  <c r="E6" i="54"/>
  <c r="E7" i="54"/>
  <c r="E8" i="54"/>
  <c r="C3" i="52"/>
  <c r="D3" i="52" l="1"/>
  <c r="D8" i="50"/>
  <c r="D7" i="50"/>
  <c r="D4" i="50"/>
  <c r="D6" i="50"/>
  <c r="D5" i="50"/>
  <c r="D3" i="50"/>
  <c r="D3" i="49"/>
  <c r="D3" i="48" l="1"/>
  <c r="C5" i="47"/>
  <c r="E5" i="47" s="1"/>
  <c r="C4" i="47"/>
  <c r="E4" i="47" s="1"/>
  <c r="C3" i="47"/>
  <c r="E3" i="47" s="1"/>
  <c r="C5" i="46"/>
  <c r="E5" i="46" s="1"/>
  <c r="C4" i="46"/>
  <c r="E4" i="46" s="1"/>
  <c r="C3" i="46"/>
  <c r="E3" i="46" s="1"/>
  <c r="C5" i="45"/>
  <c r="E5" i="45" s="1"/>
  <c r="C4" i="45"/>
  <c r="E4" i="45" s="1"/>
  <c r="C3" i="45"/>
  <c r="E3" i="45" s="1"/>
  <c r="E8" i="44"/>
  <c r="E7" i="44"/>
  <c r="E6" i="44"/>
  <c r="E5" i="44"/>
  <c r="E4" i="44"/>
  <c r="E3" i="44"/>
  <c r="E10" i="14"/>
  <c r="E9" i="14"/>
  <c r="E8" i="14"/>
  <c r="E7" i="14"/>
  <c r="E5" i="14"/>
  <c r="E6" i="14"/>
  <c r="C4" i="40"/>
  <c r="C5" i="40"/>
  <c r="C3" i="40"/>
  <c r="C3" i="42" l="1"/>
  <c r="C3" i="41" l="1"/>
</calcChain>
</file>

<file path=xl/sharedStrings.xml><?xml version="1.0" encoding="utf-8"?>
<sst xmlns="http://schemas.openxmlformats.org/spreadsheetml/2006/main" count="109" uniqueCount="43">
  <si>
    <t>&gt;</t>
  </si>
  <si>
    <t>&lt;&gt;</t>
  </si>
  <si>
    <t>=</t>
  </si>
  <si>
    <t>&lt;</t>
  </si>
  <si>
    <t>&gt;=</t>
  </si>
  <si>
    <t>&lt;=</t>
  </si>
  <si>
    <t>Y</t>
  </si>
  <si>
    <t>M</t>
  </si>
  <si>
    <t>D</t>
  </si>
  <si>
    <t>MD</t>
  </si>
  <si>
    <t>YM</t>
  </si>
  <si>
    <t>YD</t>
  </si>
  <si>
    <t>COMPARAR DOS FECHAS</t>
  </si>
  <si>
    <t>Primera Fecha</t>
  </si>
  <si>
    <t>Segunda Fecha</t>
  </si>
  <si>
    <t>Comparador Lógico</t>
  </si>
  <si>
    <t>Resultado</t>
  </si>
  <si>
    <t>Número</t>
  </si>
  <si>
    <t>Representa la Fecha</t>
  </si>
  <si>
    <t>Hora_Valor</t>
  </si>
  <si>
    <t>Hora</t>
  </si>
  <si>
    <t>Fecha_Hora</t>
  </si>
  <si>
    <t>Número_Serial</t>
  </si>
  <si>
    <t>Fecha</t>
  </si>
  <si>
    <t>Fecha Inicial</t>
  </si>
  <si>
    <t>Fecha Final</t>
  </si>
  <si>
    <t>Unidad</t>
  </si>
  <si>
    <t>https://www.automateexcel.com/es/formulas/comparar-dos-fechas/</t>
  </si>
  <si>
    <t>Índice</t>
  </si>
  <si>
    <t>Comparar dos fechas - Principal</t>
  </si>
  <si>
    <t>Número-Fecha</t>
  </si>
  <si>
    <t>Hora-Número Serial</t>
  </si>
  <si>
    <t>Fecha Hora-Número Serial</t>
  </si>
  <si>
    <t>Comparar dos fechas</t>
  </si>
  <si>
    <t>Son Fechas Iguales</t>
  </si>
  <si>
    <t>Fecha1 Mayor que Fecha2</t>
  </si>
  <si>
    <t>Fecha1 Menor o igual que Fecha2</t>
  </si>
  <si>
    <t>Dos fechas con hora</t>
  </si>
  <si>
    <t>Dos fechas con hora Truncar</t>
  </si>
  <si>
    <t>Comparar con hoy</t>
  </si>
  <si>
    <t>SI</t>
  </si>
  <si>
    <t>Dias de diferencia</t>
  </si>
  <si>
    <t>SIFECHA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</si>
</sst>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409]h:mm:ss\ AM/PM;@"/>
    <numFmt numFmtId="166" formatCode="m/d/yyyy\ h:mm\ AM/P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8EA9DB"/>
      </left>
      <right/>
      <top style="thin">
        <color rgb="FF8EA9DB"/>
      </top>
      <bottom/>
      <diagonal/>
    </border>
    <border>
      <left style="thin">
        <color theme="4" tint="0.39997558519241921"/>
      </left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/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rgb="FF8EA9DB"/>
      </right>
      <top style="thin">
        <color theme="4" tint="0.39997558519241921"/>
      </top>
      <bottom/>
      <diagonal/>
    </border>
    <border>
      <left style="thin">
        <color rgb="FF8EA9DB"/>
      </left>
      <right/>
      <top style="thin">
        <color theme="4" tint="0.39994506668294322"/>
      </top>
      <bottom style="thin">
        <color theme="8" tint="0.39997558519241921"/>
      </bottom>
      <diagonal/>
    </border>
    <border>
      <left style="thin">
        <color theme="4" tint="0.39997558519241921"/>
      </left>
      <right style="thin">
        <color rgb="FF8EA9DB"/>
      </right>
      <top style="thin">
        <color theme="4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7" applyNumberFormat="0" applyFill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4" fontId="0" fillId="0" borderId="4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1" fontId="0" fillId="0" borderId="5" xfId="1" applyNumberFormat="1" applyFont="1" applyFill="1" applyBorder="1" applyAlignment="1">
      <alignment horizontal="center"/>
    </xf>
    <xf numFmtId="2" fontId="0" fillId="0" borderId="2" xfId="1" applyNumberFormat="1" applyFont="1" applyFill="1" applyBorder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14" fontId="0" fillId="0" borderId="5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6" fontId="0" fillId="0" borderId="5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0" fontId="6" fillId="0" borderId="0" xfId="2" applyFont="1" applyBorder="1"/>
    <xf numFmtId="0" fontId="5" fillId="0" borderId="0" xfId="3"/>
    <xf numFmtId="165" fontId="7" fillId="3" borderId="10" xfId="1" applyNumberFormat="1" applyFont="1" applyFill="1" applyBorder="1" applyAlignment="1">
      <alignment horizontal="center"/>
    </xf>
    <xf numFmtId="2" fontId="7" fillId="3" borderId="11" xfId="1" applyNumberFormat="1" applyFont="1" applyFill="1" applyBorder="1" applyAlignment="1">
      <alignment horizontal="center"/>
    </xf>
    <xf numFmtId="165" fontId="7" fillId="0" borderId="10" xfId="1" applyNumberFormat="1" applyFont="1" applyBorder="1" applyAlignment="1">
      <alignment horizontal="center"/>
    </xf>
    <xf numFmtId="2" fontId="7" fillId="0" borderId="11" xfId="1" applyNumberFormat="1" applyFont="1" applyBorder="1" applyAlignment="1">
      <alignment horizontal="center"/>
    </xf>
    <xf numFmtId="165" fontId="7" fillId="3" borderId="12" xfId="1" applyNumberFormat="1" applyFont="1" applyFill="1" applyBorder="1" applyAlignment="1">
      <alignment horizontal="center"/>
    </xf>
    <xf numFmtId="2" fontId="7" fillId="3" borderId="13" xfId="1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ncabezado 1" xfId="2" builtinId="16"/>
    <cellStyle name="Hipervínculo" xfId="3" builtinId="8"/>
    <cellStyle name="Moneda" xfId="1" builtinId="4"/>
    <cellStyle name="Normal" xfId="0" builtinId="0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\ 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\ 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\ 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\ 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\ 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2FC6C5B-5DCE-43FE-8927-725C0FAC8258}" name="Table16" displayName="Table16" ref="B4:B18" totalsRowShown="0">
  <tableColumns count="1">
    <tableColumn id="1" xr3:uid="{3D76CE2C-81FB-40FA-B755-D0E8210CE9E9}" name="Índic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E08CB0-2DDE-4326-83CF-C9B5664E6D5B}" name="Table171011" displayName="Table171011" ref="B2:D3" totalsRowShown="0" headerRowDxfId="31" dataDxfId="30" tableBorderDxfId="29">
  <tableColumns count="3">
    <tableColumn id="1" xr3:uid="{CECF8B2D-83B2-4514-B96C-08595EFBC47F}" name="Primera Fecha" dataDxfId="28"/>
    <tableColumn id="2" xr3:uid="{B06F7ED3-743E-4A3B-BA9A-C81E22FD91E4}" name="Segunda Fecha" dataDxfId="27"/>
    <tableColumn id="4" xr3:uid="{86739095-DB28-42B4-BB14-D3B54EF9A89C}" name="Resultado" dataDxfId="26">
      <calculatedColumnFormula>TRUNC(B3)=TRUNC(C3)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E6C420E-1940-4BDA-9D18-6C0F4C0173BA}" name="Table112" displayName="Table112" ref="B2:D8" totalsRowShown="0" headerRowDxfId="25" dataDxfId="24" tableBorderDxfId="23">
  <tableColumns count="3">
    <tableColumn id="1" xr3:uid="{D09C341A-F8BA-4A40-89A1-B44E586379E1}" name="Fecha" dataDxfId="22"/>
    <tableColumn id="3" xr3:uid="{D50DBD01-B38C-4755-B88F-363052FCDCE4}" name="Comparador Lógico" dataDxfId="21"/>
    <tableColumn id="4" xr3:uid="{9E2956C6-CE11-42AB-A351-20728BFD0DDF}" name="Resultado" dataDxfId="20">
      <calculatedColumnFormula>TODAY()=B3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56B0FC5-D4E1-42BB-81FE-AA6C8DD0D832}" name="Table11213" displayName="Table11213" ref="B2:C6" totalsRowShown="0" headerRowDxfId="19" dataDxfId="18" tableBorderDxfId="17">
  <tableColumns count="2">
    <tableColumn id="1" xr3:uid="{78CE65E5-15FD-48F2-923F-A139266A3A51}" name="Fecha" dataDxfId="16"/>
    <tableColumn id="4" xr3:uid="{67C179B6-E151-4292-908B-5CB2432D891E}" name="Resultado" dataDxfId="15">
      <calculatedColumnFormula>IF(TODAY()&gt;B3,"Atrasado","")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BC487CA-0C0F-4630-8C31-8B665B999D7A}" name="Table17814" displayName="Table17814" ref="B2:D3" totalsRowShown="0" headerRowDxfId="14" dataDxfId="13" tableBorderDxfId="12">
  <tableColumns count="3">
    <tableColumn id="1" xr3:uid="{3552CECE-E143-417E-971D-4675B3B00B2E}" name="Fecha Inicial" dataDxfId="11"/>
    <tableColumn id="2" xr3:uid="{F2B39574-B765-4EAB-BC61-0F21D740FEC2}" name="Fecha Final" dataDxfId="10">
      <calculatedColumnFormula>B3-20</calculatedColumnFormula>
    </tableColumn>
    <tableColumn id="4" xr3:uid="{30C6399A-0169-4E2E-9906-F678A0AE1E18}" name="Resultado" dataDxfId="9">
      <calculatedColumnFormula>C3-B3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F30AE5F-58A3-4A2D-A795-6A69C83E6194}" name="Table1781415" displayName="Table1781415" ref="B2:E8" totalsRowShown="0" headerRowDxfId="8" dataDxfId="7" tableBorderDxfId="6">
  <tableColumns count="4">
    <tableColumn id="1" xr3:uid="{DE6C0255-79EE-4DB1-889D-5D5BAC9D8BF8}" name="Fecha Inicial" dataDxfId="5"/>
    <tableColumn id="2" xr3:uid="{D1480E3B-B506-46CB-B6B7-7D0B9F9C710F}" name="Fecha Final" dataDxfId="4">
      <calculatedColumnFormula>B3-20</calculatedColumnFormula>
    </tableColumn>
    <tableColumn id="5" xr3:uid="{38456833-FCDD-4430-A6E1-9C8CC67F0D28}" name="Unidad" dataDxfId="3"/>
    <tableColumn id="4" xr3:uid="{ADFC7FD9-1EB8-431D-9D4D-B5F4EB999E06}" name="Resultado" dataDxfId="2">
      <calculatedColumnFormula>DATEDIF(B3,C3,D3)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76F0DBD-DD4A-42C4-AC7E-3FAF55066013}" name="Tabelle16" displayName="Tabelle16" ref="B4:E10" totalsRowShown="0" headerRowDxfId="78" dataDxfId="77" tableBorderDxfId="76">
  <tableColumns count="4">
    <tableColumn id="1" xr3:uid="{DEB8A742-CEC1-4410-9B23-E13F3E1832F3}" name="Primera Fecha" dataDxfId="75"/>
    <tableColumn id="2" xr3:uid="{EEB58FBE-7470-4C8D-824F-D8469A23BF7F}" name="Segunda Fecha" dataDxfId="74"/>
    <tableColumn id="3" xr3:uid="{4FB9ACD9-57F3-4CF6-BC70-8306754123EB}" name="Comparador Lógico" dataDxfId="73"/>
    <tableColumn id="4" xr3:uid="{9702E926-661D-4297-9F2E-1732DD9F6DAC}" name="Resultado" dataDxfId="7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9A8EC9-2FE0-46C2-A754-1C65386A766B}" name="Table1326" displayName="Table1326" ref="B2:C5" totalsRowShown="0" headerRowDxfId="71" tableBorderDxfId="70">
  <tableColumns count="2">
    <tableColumn id="1" xr3:uid="{45EBA7C3-9533-4EAF-B0E0-F5F2249572D0}" name="Número" dataDxfId="1"/>
    <tableColumn id="2" xr3:uid="{AE36331B-25BA-4B7C-9856-F2971F697029}" name="Representa la Fecha" dataDxfId="0">
      <calculatedColumnFormula>B3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FB6CC0-879D-435B-A17F-9856F317FD81}" name="Table13265" displayName="Table13265" ref="B2:C3" totalsRowShown="0" headerRowDxfId="69" tableBorderDxfId="68">
  <tableColumns count="2">
    <tableColumn id="2" xr3:uid="{01943CB7-F71C-449E-89DA-9A28E21856E1}" name="Fecha_Hora" dataDxfId="67"/>
    <tableColumn id="1" xr3:uid="{5921ABA1-38C2-483B-B4CD-B2D4F405A51A}" name="Número_Serial" dataDxfId="66">
      <calculatedColumnFormula>B3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CF863-C6D8-42A6-8CE7-1574900B1D25}" name="Table1" displayName="Table1" ref="B2:E8" totalsRowShown="0" headerRowDxfId="65" dataDxfId="64" tableBorderDxfId="63">
  <tableColumns count="4">
    <tableColumn id="1" xr3:uid="{C1229271-0A61-4CA3-B86F-04F9E5585065}" name="Primera Fecha" dataDxfId="62"/>
    <tableColumn id="2" xr3:uid="{DC605DFC-96A7-471A-AE13-C32F5FA3A81F}" name="Segunda Fecha" dataDxfId="61"/>
    <tableColumn id="3" xr3:uid="{C7816B3C-61E9-4BA2-A9CD-914D718D23E0}" name="Comparador Lógico" dataDxfId="60"/>
    <tableColumn id="4" xr3:uid="{BB1B447A-FC0F-4D33-B818-C5CCEA284FE5}" name="Resultado" dataDxfId="5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B0970A2-5BBE-4AA1-B531-093FE0856EB2}" name="Table17" displayName="Table17" ref="B2:E5" totalsRowShown="0" headerRowDxfId="58" dataDxfId="57" tableBorderDxfId="56">
  <tableColumns count="4">
    <tableColumn id="1" xr3:uid="{3E8E4DF0-2D32-4520-AF30-382CD8EA18C4}" name="Primera Fecha" dataDxfId="55"/>
    <tableColumn id="2" xr3:uid="{D8619BD8-B35F-4C46-B541-F6BEDB9A7BC7}" name="Segunda Fecha" dataDxfId="54"/>
    <tableColumn id="3" xr3:uid="{8B143E8A-C6A9-404A-8916-489B3832AC93}" name="Comparador Lógico" dataDxfId="53"/>
    <tableColumn id="4" xr3:uid="{4767220F-7C4E-499C-B94F-B31BF50BCDE1}" name="Resultado" dataDxfId="52">
      <calculatedColumnFormula>B3=C3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B0C6D8-CA1A-4DFC-81D9-B443D7EC0E69}" name="Table178" displayName="Table178" ref="B2:E5" totalsRowShown="0" headerRowDxfId="51" dataDxfId="50" tableBorderDxfId="49">
  <tableColumns count="4">
    <tableColumn id="1" xr3:uid="{34203E87-4C6F-4513-B61A-AECB53E712E3}" name="Primera Fecha" dataDxfId="48"/>
    <tableColumn id="2" xr3:uid="{AADDE2F7-8317-434E-B028-2FB4ADDCF9F3}" name="Segunda Fecha" dataDxfId="47"/>
    <tableColumn id="3" xr3:uid="{93EA3A3A-485D-4604-B7BD-AC31556A528D}" name="Comparador Lógico" dataDxfId="46"/>
    <tableColumn id="4" xr3:uid="{4EB093A3-CE06-452A-8A98-B3CF1F0C9B9F}" name="Resultado" dataDxfId="45">
      <calculatedColumnFormula>B3&gt;C3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2DC1F00-7AAE-443B-8C56-7A9D66D8E2B2}" name="Table1789" displayName="Table1789" ref="B2:E5" totalsRowShown="0" headerRowDxfId="44" dataDxfId="43" tableBorderDxfId="42">
  <tableColumns count="4">
    <tableColumn id="1" xr3:uid="{F1CA776D-07CE-4462-AFAA-0BE4D582936C}" name="Primera Fecha" dataDxfId="41"/>
    <tableColumn id="2" xr3:uid="{A4293607-1BFC-4F38-A23E-98D0AA6AAAAC}" name="Segunda Fecha" dataDxfId="40"/>
    <tableColumn id="3" xr3:uid="{A721F6F8-D2F8-4FF4-8613-96B18D10004F}" name="Comparador Lógico" dataDxfId="39"/>
    <tableColumn id="4" xr3:uid="{899FAAFB-4C3D-4D2C-8F25-1EA51E6A37CD}" name="Resultado" dataDxfId="38">
      <calculatedColumnFormula>B3&lt;=C3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EEA8476-C942-4B65-95F3-2442437ED02F}" name="Table1710" displayName="Table1710" ref="B2:D3" totalsRowShown="0" headerRowDxfId="37" dataDxfId="36" tableBorderDxfId="35">
  <tableColumns count="3">
    <tableColumn id="1" xr3:uid="{7B535A66-1CDB-4737-811A-BD4AD2844CB2}" name="Primera Fecha" dataDxfId="34"/>
    <tableColumn id="2" xr3:uid="{228B27F3-0478-4B77-A2F2-B362E5D6691C}" name="Segunda Fecha" dataDxfId="33"/>
    <tableColumn id="4" xr3:uid="{94F865C2-368A-4F00-8F87-A98DE753715D}" name="Resultado" dataDxfId="32">
      <calculatedColumnFormula>B3=C3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omparar-dos-fechas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es/formulas/comparar-dos-fecha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es/formulas/comparar-dos-fecha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es/formulas/comparar-dos-fecha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utomateexcel.com/es/formulas/comparar-dos-fechas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utomateexcel.com/es/formulas/comparar-dos-fechas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automateexcel.com/es/formulas/comparar-dos-fecha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omparar-dos-fecha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comparar-dos-fecha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comparar-dos-fecha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comparar-dos-fecha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comparar-dos-fecha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comparar-dos-fecha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comparar-dos-fecha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es/formulas/comparar-dos-fech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6959E-17A0-44B4-9C4C-BC2922B70B12}">
  <sheetPr codeName="Sheet1"/>
  <dimension ref="A1:B18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7" t="s">
        <v>12</v>
      </c>
    </row>
    <row r="2" spans="1:2" x14ac:dyDescent="0.25">
      <c r="B2" s="18" t="s">
        <v>27</v>
      </c>
    </row>
    <row r="4" spans="1:2" x14ac:dyDescent="0.25">
      <c r="B4" t="s">
        <v>28</v>
      </c>
    </row>
    <row r="5" spans="1:2" x14ac:dyDescent="0.25">
      <c r="B5" s="18" t="s">
        <v>29</v>
      </c>
    </row>
    <row r="6" spans="1:2" x14ac:dyDescent="0.25">
      <c r="B6" s="18" t="s">
        <v>30</v>
      </c>
    </row>
    <row r="7" spans="1:2" x14ac:dyDescent="0.25">
      <c r="B7" s="18" t="s">
        <v>31</v>
      </c>
    </row>
    <row r="8" spans="1:2" x14ac:dyDescent="0.25">
      <c r="B8" s="18" t="s">
        <v>32</v>
      </c>
    </row>
    <row r="9" spans="1:2" x14ac:dyDescent="0.25">
      <c r="B9" s="18" t="s">
        <v>33</v>
      </c>
    </row>
    <row r="10" spans="1:2" x14ac:dyDescent="0.25">
      <c r="B10" s="18" t="s">
        <v>34</v>
      </c>
    </row>
    <row r="11" spans="1:2" x14ac:dyDescent="0.25">
      <c r="B11" s="18" t="s">
        <v>35</v>
      </c>
    </row>
    <row r="12" spans="1:2" x14ac:dyDescent="0.25">
      <c r="B12" s="18" t="s">
        <v>36</v>
      </c>
    </row>
    <row r="13" spans="1:2" x14ac:dyDescent="0.25">
      <c r="B13" s="18" t="s">
        <v>37</v>
      </c>
    </row>
    <row r="14" spans="1:2" x14ac:dyDescent="0.25">
      <c r="B14" s="18" t="s">
        <v>38</v>
      </c>
    </row>
    <row r="15" spans="1:2" x14ac:dyDescent="0.25">
      <c r="B15" s="18" t="s">
        <v>39</v>
      </c>
    </row>
    <row r="16" spans="1:2" x14ac:dyDescent="0.25">
      <c r="B16" s="18" t="s">
        <v>40</v>
      </c>
    </row>
    <row r="17" spans="2:2" x14ac:dyDescent="0.25">
      <c r="B17" s="18" t="s">
        <v>41</v>
      </c>
    </row>
    <row r="18" spans="2:2" x14ac:dyDescent="0.25">
      <c r="B18" s="18" t="s">
        <v>42</v>
      </c>
    </row>
  </sheetData>
  <dataConsolidate/>
  <hyperlinks>
    <hyperlink ref="B2" r:id="rId1" xr:uid="{6D95DC8D-A60C-45B2-8C4D-AFB64420D1CE}"/>
    <hyperlink ref="B5" location="'Comparar dos fechas - Principal'!A1" display="'Comparar dos fechas - Principal'!A1" xr:uid="{FDB92DC0-4E89-4743-BF3D-CF3059531AA4}"/>
    <hyperlink ref="B6" location="'Número-Fecha'!A1" display="'Número-Fecha'!A1" xr:uid="{80A77338-605F-496A-9492-0C664E8EFA7D}"/>
    <hyperlink ref="B7" location="'Hora-Número Serial'!A1" display="'Hora-Número Serial'!A1" xr:uid="{1E53F009-FEF5-4C2B-BAC7-7790BE350C41}"/>
    <hyperlink ref="B8" location="'Fecha Hora-Número Serial'!A1" display="'Fecha Hora-Número Serial'!A1" xr:uid="{DB0A046F-59A3-49C0-8E37-C9EFA03C4674}"/>
    <hyperlink ref="B9" location="'Comparar dos fechas'!A1" display="'Comparar dos fechas'!A1" xr:uid="{E3DA3FD7-B245-455E-9663-373E0CC6C8EA}"/>
    <hyperlink ref="B10" location="'Son Fechas Iguales'!A1" display="'Son Fechas Iguales'!A1" xr:uid="{A4EE4716-3F13-4A4B-9B80-6A1B42536EE2}"/>
    <hyperlink ref="B11" location="'Fecha1 Mayor que Fecha2'!A1" display="'Fecha1 Mayor que Fecha2'!A1" xr:uid="{82C9A846-FC42-422D-8F24-B6B8A25CCDF7}"/>
    <hyperlink ref="B12" location="'Fecha1 Menor o igual que Fecha2'!A1" display="'Fecha1 Menor o igual que Fecha2'!A1" xr:uid="{905DB7A5-AE10-40C9-8292-0F8857FCFE6E}"/>
    <hyperlink ref="B18" location="'SIFECHA'!A1" display="'SIFECHA'!A1" xr:uid="{3E617F9E-358B-46B4-A643-CF425B0DBEFF}"/>
    <hyperlink ref="B17" location="'Dias de diferencia'!A1" display="'Dias de diferencia'!A1" xr:uid="{64A80CF9-6F28-4FCA-990E-EFAB86A71CB0}"/>
    <hyperlink ref="B16" location="'SI'!A1" display="'SI'!A1" xr:uid="{88551766-B3EC-4C8A-8744-77CD5FCF78B3}"/>
    <hyperlink ref="B15" location="'Comparar con hoy'!A1" display="'Comparar con hoy'!A1" xr:uid="{0FF9ED2F-D940-42A7-8501-054AAD76A985}"/>
    <hyperlink ref="B14" location="'Dos fechas con hora Truncar'!A1" display="'Dos fechas con hora Truncar'!A1" xr:uid="{A26509B1-BD51-44ED-B706-84E3D95665F3}"/>
    <hyperlink ref="B13" location="'Dos fechas con hora'!A1" display="'Dos fechas con hora'!A1" xr:uid="{597DF688-5046-4738-AD04-9D3FB46F822F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5DD4-2F32-4D1F-A6A1-F82981318695}">
  <sheetPr codeName="Sheet18">
    <tabColor theme="5" tint="0.39997558519241921"/>
  </sheetPr>
  <dimension ref="B1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2" width="22.140625" customWidth="1"/>
    <col min="3" max="3" width="22.28515625" customWidth="1"/>
    <col min="4" max="4" width="13.42578125" customWidth="1"/>
    <col min="5" max="5" width="21.42578125" customWidth="1"/>
  </cols>
  <sheetData>
    <row r="1" spans="2:4" ht="6.75" customHeight="1" x14ac:dyDescent="0.25"/>
    <row r="2" spans="2:4" x14ac:dyDescent="0.25">
      <c r="B2" s="12" t="s">
        <v>13</v>
      </c>
      <c r="C2" s="13" t="s">
        <v>14</v>
      </c>
      <c r="D2" s="13" t="s">
        <v>16</v>
      </c>
    </row>
    <row r="3" spans="2:4" x14ac:dyDescent="0.25">
      <c r="B3" s="14">
        <v>43845.416666666664</v>
      </c>
      <c r="C3" s="14">
        <v>43845.496527777781</v>
      </c>
      <c r="D3" s="4" t="b">
        <f>B3=C3</f>
        <v>0</v>
      </c>
    </row>
    <row r="5" spans="2:4" x14ac:dyDescent="0.25">
      <c r="B5" s="18" t="s">
        <v>27</v>
      </c>
    </row>
  </sheetData>
  <hyperlinks>
    <hyperlink ref="B5" r:id="rId1" xr:uid="{AD06EA63-4A58-4447-9759-D5DFAD151F0E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EDBE3-2052-4AF1-9DA2-72238522651F}">
  <sheetPr codeName="Sheet19">
    <tabColor theme="5" tint="0.39997558519241921"/>
  </sheetPr>
  <dimension ref="B1:D5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7109375" customWidth="1"/>
    <col min="2" max="2" width="22.140625" customWidth="1"/>
    <col min="3" max="3" width="22.28515625" customWidth="1"/>
    <col min="4" max="4" width="13.42578125" customWidth="1"/>
    <col min="5" max="5" width="21.42578125" customWidth="1"/>
  </cols>
  <sheetData>
    <row r="1" spans="2:4" ht="6.75" customHeight="1" x14ac:dyDescent="0.25"/>
    <row r="2" spans="2:4" ht="20.25" customHeight="1" x14ac:dyDescent="0.25">
      <c r="B2" s="12" t="s">
        <v>13</v>
      </c>
      <c r="C2" s="13" t="s">
        <v>14</v>
      </c>
      <c r="D2" s="13" t="s">
        <v>16</v>
      </c>
    </row>
    <row r="3" spans="2:4" x14ac:dyDescent="0.25">
      <c r="B3" s="14">
        <v>43845.416666666664</v>
      </c>
      <c r="C3" s="14">
        <v>43845.496527777781</v>
      </c>
      <c r="D3" s="4" t="b">
        <f>TRUNC(B3)=TRUNC(C3)</f>
        <v>1</v>
      </c>
    </row>
    <row r="5" spans="2:4" x14ac:dyDescent="0.25">
      <c r="B5" s="18" t="s">
        <v>27</v>
      </c>
    </row>
  </sheetData>
  <hyperlinks>
    <hyperlink ref="B5" r:id="rId1" xr:uid="{4B230304-C645-40C7-9F9A-730DC3F246C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A73D0-7CB9-4DDF-975F-F3E606569701}">
  <sheetPr codeName="Sheet20">
    <tabColor theme="5" tint="0.39997558519241921"/>
  </sheetPr>
  <dimension ref="B1:D10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7109375" customWidth="1"/>
    <col min="2" max="2" width="13.28515625" customWidth="1"/>
    <col min="3" max="3" width="18" bestFit="1" customWidth="1"/>
    <col min="4" max="4" width="13.85546875" customWidth="1"/>
    <col min="5" max="5" width="21.42578125" customWidth="1"/>
  </cols>
  <sheetData>
    <row r="1" spans="2:4" ht="6.75" customHeight="1" x14ac:dyDescent="0.25"/>
    <row r="2" spans="2:4" x14ac:dyDescent="0.25">
      <c r="B2" s="12" t="s">
        <v>23</v>
      </c>
      <c r="C2" s="13" t="s">
        <v>15</v>
      </c>
      <c r="D2" s="13" t="s">
        <v>16</v>
      </c>
    </row>
    <row r="3" spans="2:4" x14ac:dyDescent="0.25">
      <c r="B3" s="11">
        <v>43845</v>
      </c>
      <c r="C3" s="4" t="s">
        <v>2</v>
      </c>
      <c r="D3" s="4" t="b">
        <f ca="1">TODAY()=B3</f>
        <v>0</v>
      </c>
    </row>
    <row r="4" spans="2:4" x14ac:dyDescent="0.25">
      <c r="B4" s="11">
        <v>43845</v>
      </c>
      <c r="C4" s="4" t="s">
        <v>1</v>
      </c>
      <c r="D4" s="4" t="b">
        <f ca="1">TODAY()&lt;&gt;B4</f>
        <v>1</v>
      </c>
    </row>
    <row r="5" spans="2:4" x14ac:dyDescent="0.25">
      <c r="B5" s="11">
        <v>43845</v>
      </c>
      <c r="C5" s="4" t="s">
        <v>0</v>
      </c>
      <c r="D5" s="4" t="b">
        <f ca="1">TODAY()&gt;B5</f>
        <v>1</v>
      </c>
    </row>
    <row r="6" spans="2:4" x14ac:dyDescent="0.25">
      <c r="B6" s="11">
        <v>43845</v>
      </c>
      <c r="C6" s="4" t="s">
        <v>3</v>
      </c>
      <c r="D6" s="4" t="b">
        <f ca="1">TODAY()&lt;EB6</f>
        <v>0</v>
      </c>
    </row>
    <row r="7" spans="2:4" x14ac:dyDescent="0.25">
      <c r="B7" s="11">
        <v>43845</v>
      </c>
      <c r="C7" s="4" t="s">
        <v>4</v>
      </c>
      <c r="D7" s="4" t="b">
        <f ca="1">TODAY()&gt;=B7</f>
        <v>1</v>
      </c>
    </row>
    <row r="8" spans="2:4" x14ac:dyDescent="0.25">
      <c r="B8" s="5">
        <v>43845</v>
      </c>
      <c r="C8" s="6" t="s">
        <v>5</v>
      </c>
      <c r="D8" s="4" t="b">
        <f ca="1">TODAY()&lt;=B8</f>
        <v>0</v>
      </c>
    </row>
    <row r="10" spans="2:4" x14ac:dyDescent="0.25">
      <c r="B10" s="18" t="s">
        <v>27</v>
      </c>
    </row>
  </sheetData>
  <hyperlinks>
    <hyperlink ref="B10" r:id="rId1" xr:uid="{B69907BC-A385-45EA-BA22-052B365E28BA}"/>
  </hyperlinks>
  <pageMargins left="0.7" right="0.7" top="0.75" bottom="0.75" header="0.3" footer="0.3"/>
  <pageSetup orientation="portrait" r:id="rId2"/>
  <ignoredErrors>
    <ignoredError sqref="D4:D8" calculatedColumn="1"/>
  </ignoredErrors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765B0-066D-4ECF-9FDD-2D3756B7FD83}">
  <sheetPr codeName="Sheet21">
    <tabColor theme="5" tint="0.39997558519241921"/>
  </sheetPr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9.5703125" customWidth="1"/>
    <col min="3" max="3" width="17.42578125" customWidth="1"/>
    <col min="4" max="4" width="21.42578125" customWidth="1"/>
  </cols>
  <sheetData>
    <row r="1" spans="2:3" ht="6.75" customHeight="1" x14ac:dyDescent="0.25"/>
    <row r="2" spans="2:3" x14ac:dyDescent="0.25">
      <c r="B2" s="12" t="s">
        <v>23</v>
      </c>
      <c r="C2" s="13" t="s">
        <v>16</v>
      </c>
    </row>
    <row r="3" spans="2:3" x14ac:dyDescent="0.25">
      <c r="B3" s="11">
        <v>43905</v>
      </c>
      <c r="C3" s="4" t="str">
        <f ca="1">IF(TODAY()&gt;B3,"Atrasado","")</f>
        <v>Atrasado</v>
      </c>
    </row>
    <row r="4" spans="2:3" x14ac:dyDescent="0.25">
      <c r="B4" s="11">
        <v>43968</v>
      </c>
      <c r="C4" s="4" t="str">
        <f t="shared" ref="C4:C6" ca="1" si="0">IF(TODAY()&gt;B4,"Atrasado","")</f>
        <v>Atrasado</v>
      </c>
    </row>
    <row r="5" spans="2:3" x14ac:dyDescent="0.25">
      <c r="B5" s="11">
        <v>43941</v>
      </c>
      <c r="C5" s="4" t="str">
        <f t="shared" ca="1" si="0"/>
        <v>Atrasado</v>
      </c>
    </row>
    <row r="6" spans="2:3" x14ac:dyDescent="0.25">
      <c r="B6" s="11">
        <v>43995</v>
      </c>
      <c r="C6" s="4" t="str">
        <f t="shared" ca="1" si="0"/>
        <v>Atrasado</v>
      </c>
    </row>
    <row r="8" spans="2:3" x14ac:dyDescent="0.25">
      <c r="B8" s="18" t="s">
        <v>27</v>
      </c>
    </row>
  </sheetData>
  <hyperlinks>
    <hyperlink ref="B8" r:id="rId1" xr:uid="{F0E38B0B-9805-4541-BC74-D5BE5E059E8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F87F5-3152-4782-8B00-C9CAEEA3A178}">
  <sheetPr codeName="Sheet22">
    <tabColor theme="5" tint="0.39997558519241921"/>
  </sheetPr>
  <dimension ref="B1:D5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7109375" customWidth="1"/>
    <col min="2" max="2" width="14" customWidth="1"/>
    <col min="3" max="3" width="13.5703125" customWidth="1"/>
    <col min="4" max="4" width="9.7109375" customWidth="1"/>
    <col min="5" max="5" width="21.42578125" customWidth="1"/>
  </cols>
  <sheetData>
    <row r="1" spans="2:4" ht="6.75" customHeight="1" x14ac:dyDescent="0.25"/>
    <row r="2" spans="2:4" x14ac:dyDescent="0.25">
      <c r="B2" s="12" t="s">
        <v>24</v>
      </c>
      <c r="C2" s="13" t="s">
        <v>25</v>
      </c>
      <c r="D2" s="13" t="s">
        <v>16</v>
      </c>
    </row>
    <row r="3" spans="2:4" x14ac:dyDescent="0.25">
      <c r="B3" s="11">
        <v>43845</v>
      </c>
      <c r="C3" s="4">
        <f>B3-20</f>
        <v>43825</v>
      </c>
      <c r="D3" s="7">
        <f t="shared" ref="D3" si="0">C3-B3</f>
        <v>-20</v>
      </c>
    </row>
    <row r="5" spans="2:4" x14ac:dyDescent="0.25">
      <c r="B5" s="18" t="s">
        <v>27</v>
      </c>
    </row>
  </sheetData>
  <hyperlinks>
    <hyperlink ref="B5" r:id="rId1" xr:uid="{12FE3E88-81AE-409A-A626-F3417D3CB07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72AD-6EC3-4857-B12A-E44634AF6A40}">
  <sheetPr codeName="Sheet23">
    <tabColor theme="5" tint="0.39997558519241921"/>
  </sheetPr>
  <dimension ref="B1:E10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7109375" customWidth="1"/>
    <col min="2" max="2" width="14" customWidth="1"/>
    <col min="3" max="3" width="12.140625" customWidth="1"/>
    <col min="4" max="4" width="13" customWidth="1"/>
    <col min="5" max="5" width="10.7109375" customWidth="1"/>
    <col min="6" max="6" width="21.42578125" customWidth="1"/>
  </cols>
  <sheetData>
    <row r="1" spans="2:5" ht="6.75" customHeight="1" x14ac:dyDescent="0.25"/>
    <row r="2" spans="2:5" x14ac:dyDescent="0.25">
      <c r="B2" s="15" t="s">
        <v>24</v>
      </c>
      <c r="C2" s="13" t="s">
        <v>25</v>
      </c>
      <c r="D2" s="13" t="s">
        <v>26</v>
      </c>
      <c r="E2" s="13" t="s">
        <v>16</v>
      </c>
    </row>
    <row r="3" spans="2:5" x14ac:dyDescent="0.25">
      <c r="B3" s="5">
        <v>43101</v>
      </c>
      <c r="C3" s="5">
        <v>43971</v>
      </c>
      <c r="D3" s="5" t="s">
        <v>6</v>
      </c>
      <c r="E3" s="16">
        <f>DATEDIF(B3,C3,D3)</f>
        <v>2</v>
      </c>
    </row>
    <row r="4" spans="2:5" x14ac:dyDescent="0.25">
      <c r="B4" s="5">
        <v>43101</v>
      </c>
      <c r="C4" s="5">
        <v>43971</v>
      </c>
      <c r="D4" s="5" t="s">
        <v>7</v>
      </c>
      <c r="E4" s="16">
        <f t="shared" ref="E4:E8" si="0">DATEDIF(B4,C4,D4)</f>
        <v>28</v>
      </c>
    </row>
    <row r="5" spans="2:5" x14ac:dyDescent="0.25">
      <c r="B5" s="5">
        <v>43101</v>
      </c>
      <c r="C5" s="5">
        <v>43971</v>
      </c>
      <c r="D5" s="5" t="s">
        <v>8</v>
      </c>
      <c r="E5" s="16">
        <f t="shared" si="0"/>
        <v>870</v>
      </c>
    </row>
    <row r="6" spans="2:5" x14ac:dyDescent="0.25">
      <c r="B6" s="5">
        <v>43101</v>
      </c>
      <c r="C6" s="5">
        <v>43971</v>
      </c>
      <c r="D6" s="5" t="s">
        <v>9</v>
      </c>
      <c r="E6" s="16">
        <f t="shared" si="0"/>
        <v>19</v>
      </c>
    </row>
    <row r="7" spans="2:5" x14ac:dyDescent="0.25">
      <c r="B7" s="5">
        <v>43101</v>
      </c>
      <c r="C7" s="5">
        <v>43971</v>
      </c>
      <c r="D7" s="5" t="s">
        <v>10</v>
      </c>
      <c r="E7" s="16">
        <f t="shared" si="0"/>
        <v>4</v>
      </c>
    </row>
    <row r="8" spans="2:5" x14ac:dyDescent="0.25">
      <c r="B8" s="5">
        <v>43101</v>
      </c>
      <c r="C8" s="5">
        <v>43971</v>
      </c>
      <c r="D8" s="5" t="s">
        <v>11</v>
      </c>
      <c r="E8" s="16">
        <f t="shared" si="0"/>
        <v>139</v>
      </c>
    </row>
    <row r="10" spans="2:5" x14ac:dyDescent="0.25">
      <c r="B10" s="18" t="s">
        <v>27</v>
      </c>
    </row>
  </sheetData>
  <hyperlinks>
    <hyperlink ref="B10" r:id="rId1" xr:uid="{BBD52891-7EBF-437C-BDCD-CD7DB8022804}"/>
  </hyperlinks>
  <pageMargins left="0.7" right="0.7" top="0.75" bottom="0.75" header="0.3" footer="0.3"/>
  <pageSetup orientation="portrait" r:id="rId2"/>
  <ignoredErrors>
    <ignoredError sqref="C3:C8" calculatedColumn="1"/>
  </ignoredError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E12"/>
  <sheetViews>
    <sheetView showGridLines="0" workbookViewId="0">
      <selection activeCell="B4" sqref="B4:E4"/>
    </sheetView>
  </sheetViews>
  <sheetFormatPr baseColWidth="10" defaultColWidth="9.140625" defaultRowHeight="15" x14ac:dyDescent="0.25"/>
  <cols>
    <col min="1" max="1" width="2.7109375" customWidth="1"/>
    <col min="2" max="2" width="16.5703125" customWidth="1"/>
    <col min="3" max="4" width="18" customWidth="1"/>
    <col min="5" max="5" width="13.42578125" customWidth="1"/>
    <col min="6" max="6" width="21.42578125" customWidth="1"/>
  </cols>
  <sheetData>
    <row r="1" spans="2:5" ht="6.75" customHeight="1" x14ac:dyDescent="0.25"/>
    <row r="2" spans="2:5" ht="18.75" x14ac:dyDescent="0.3">
      <c r="B2" s="1" t="s">
        <v>12</v>
      </c>
      <c r="C2" s="2"/>
      <c r="D2" s="2"/>
      <c r="E2" s="1"/>
    </row>
    <row r="4" spans="2:5" x14ac:dyDescent="0.25">
      <c r="B4" s="12" t="s">
        <v>13</v>
      </c>
      <c r="C4" s="13" t="s">
        <v>14</v>
      </c>
      <c r="D4" s="13" t="s">
        <v>15</v>
      </c>
      <c r="E4" s="13" t="s">
        <v>16</v>
      </c>
    </row>
    <row r="5" spans="2:5" x14ac:dyDescent="0.25">
      <c r="B5" s="11">
        <v>43845</v>
      </c>
      <c r="C5" s="4">
        <v>43941</v>
      </c>
      <c r="D5" s="4" t="s">
        <v>2</v>
      </c>
      <c r="E5" s="4" t="b">
        <f>B5=C5</f>
        <v>0</v>
      </c>
    </row>
    <row r="6" spans="2:5" x14ac:dyDescent="0.25">
      <c r="B6" s="11">
        <v>43845</v>
      </c>
      <c r="C6" s="4">
        <v>43941</v>
      </c>
      <c r="D6" s="4" t="s">
        <v>1</v>
      </c>
      <c r="E6" s="4" t="b">
        <f>B6&lt;&gt;C6</f>
        <v>1</v>
      </c>
    </row>
    <row r="7" spans="2:5" x14ac:dyDescent="0.25">
      <c r="B7" s="11">
        <v>43845</v>
      </c>
      <c r="C7" s="4">
        <v>43941</v>
      </c>
      <c r="D7" s="4" t="s">
        <v>0</v>
      </c>
      <c r="E7" s="4" t="b">
        <f>B7&gt;C7</f>
        <v>0</v>
      </c>
    </row>
    <row r="8" spans="2:5" x14ac:dyDescent="0.25">
      <c r="B8" s="11">
        <v>43845</v>
      </c>
      <c r="C8" s="4">
        <v>43941</v>
      </c>
      <c r="D8" s="4" t="s">
        <v>3</v>
      </c>
      <c r="E8" s="4" t="b">
        <f>B8&lt;C8</f>
        <v>1</v>
      </c>
    </row>
    <row r="9" spans="2:5" x14ac:dyDescent="0.25">
      <c r="B9" s="11">
        <v>43845</v>
      </c>
      <c r="C9" s="4">
        <v>43941</v>
      </c>
      <c r="D9" s="4" t="s">
        <v>4</v>
      </c>
      <c r="E9" s="4" t="b">
        <f>B9&gt;=C9</f>
        <v>0</v>
      </c>
    </row>
    <row r="10" spans="2:5" x14ac:dyDescent="0.25">
      <c r="B10" s="5">
        <v>43845</v>
      </c>
      <c r="C10" s="6">
        <v>43941</v>
      </c>
      <c r="D10" s="6" t="s">
        <v>5</v>
      </c>
      <c r="E10" s="6" t="b">
        <f>B10&lt;=C10</f>
        <v>1</v>
      </c>
    </row>
    <row r="12" spans="2:5" x14ac:dyDescent="0.25">
      <c r="B12" s="18" t="s">
        <v>27</v>
      </c>
    </row>
  </sheetData>
  <hyperlinks>
    <hyperlink ref="B12" r:id="rId1" xr:uid="{69FEC394-13F6-45FA-ACA1-9CBED254706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B6DA6-0D84-4C5D-886D-DA16AF569213}">
  <sheetPr codeName="Sheet26">
    <tabColor theme="5" tint="0.39997558519241921"/>
  </sheetPr>
  <dimension ref="B1:C7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6.7109375" customWidth="1"/>
    <col min="3" max="3" width="18.85546875" bestFit="1" customWidth="1"/>
  </cols>
  <sheetData>
    <row r="1" spans="2:3" ht="10.5" customHeight="1" x14ac:dyDescent="0.25"/>
    <row r="2" spans="2:3" x14ac:dyDescent="0.25">
      <c r="B2" s="3" t="s">
        <v>17</v>
      </c>
      <c r="C2" s="3" t="s">
        <v>18</v>
      </c>
    </row>
    <row r="3" spans="2:3" x14ac:dyDescent="0.25">
      <c r="B3" s="7">
        <v>1</v>
      </c>
      <c r="C3" s="4">
        <f>B3</f>
        <v>1</v>
      </c>
    </row>
    <row r="4" spans="2:3" x14ac:dyDescent="0.25">
      <c r="B4" s="8">
        <v>10000</v>
      </c>
      <c r="C4" s="4">
        <f t="shared" ref="C4:C5" si="0">B4</f>
        <v>10000</v>
      </c>
    </row>
    <row r="5" spans="2:3" x14ac:dyDescent="0.25">
      <c r="B5" s="8">
        <v>43831</v>
      </c>
      <c r="C5" s="4">
        <f t="shared" si="0"/>
        <v>43831</v>
      </c>
    </row>
    <row r="7" spans="2:3" x14ac:dyDescent="0.25">
      <c r="B7" s="18" t="s">
        <v>27</v>
      </c>
    </row>
  </sheetData>
  <hyperlinks>
    <hyperlink ref="B7" r:id="rId1" xr:uid="{92AC345E-02A5-4098-B10A-4A29200048F9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:C5" x16r3:misleadingFormat="1"/>
  </ignoredError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73E8C-350F-45AD-B5A8-ECCFA3A6FD2D}">
  <sheetPr codeName="Sheet27">
    <tabColor theme="5" tint="0.39997558519241921"/>
  </sheetPr>
  <dimension ref="B1:C10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24.140625" customWidth="1"/>
    <col min="3" max="3" width="16.7109375" customWidth="1"/>
  </cols>
  <sheetData>
    <row r="1" spans="2:3" ht="10.5" customHeight="1" x14ac:dyDescent="0.25"/>
    <row r="2" spans="2:3" x14ac:dyDescent="0.25">
      <c r="B2" s="25" t="s">
        <v>20</v>
      </c>
      <c r="C2" s="26" t="s">
        <v>19</v>
      </c>
    </row>
    <row r="3" spans="2:3" x14ac:dyDescent="0.25">
      <c r="B3" s="19">
        <v>0.4377314814814815</v>
      </c>
      <c r="C3" s="20">
        <f>B3</f>
        <v>0.4377314814814815</v>
      </c>
    </row>
    <row r="4" spans="2:3" x14ac:dyDescent="0.25">
      <c r="B4" s="21">
        <v>0</v>
      </c>
      <c r="C4" s="22">
        <f t="shared" ref="C4:C7" si="0">B4</f>
        <v>0</v>
      </c>
    </row>
    <row r="5" spans="2:3" x14ac:dyDescent="0.25">
      <c r="B5" s="19">
        <v>0.625</v>
      </c>
      <c r="C5" s="20">
        <f t="shared" si="0"/>
        <v>0.625</v>
      </c>
    </row>
    <row r="6" spans="2:3" x14ac:dyDescent="0.25">
      <c r="B6" s="21">
        <v>0.375</v>
      </c>
      <c r="C6" s="22">
        <f t="shared" si="0"/>
        <v>0.375</v>
      </c>
    </row>
    <row r="7" spans="2:3" x14ac:dyDescent="0.25">
      <c r="B7" s="23">
        <v>4.1666666666666664E-2</v>
      </c>
      <c r="C7" s="24">
        <f t="shared" si="0"/>
        <v>4.1666666666666664E-2</v>
      </c>
    </row>
    <row r="10" spans="2:3" x14ac:dyDescent="0.25">
      <c r="B10" s="18" t="s">
        <v>27</v>
      </c>
    </row>
  </sheetData>
  <hyperlinks>
    <hyperlink ref="B10" r:id="rId1" xr:uid="{DEB5CC58-1E27-4421-83BB-8A891BED2953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702B-5A8B-4240-9B67-F241BA28B12D}">
  <sheetPr codeName="Sheet28">
    <tabColor theme="5" tint="0.39997558519241921"/>
  </sheetPr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29.85546875" customWidth="1"/>
    <col min="3" max="3" width="19.5703125" customWidth="1"/>
  </cols>
  <sheetData>
    <row r="1" spans="2:3" ht="10.5" customHeight="1" x14ac:dyDescent="0.25"/>
    <row r="2" spans="2:3" x14ac:dyDescent="0.25">
      <c r="B2" s="3" t="s">
        <v>21</v>
      </c>
      <c r="C2" s="3" t="s">
        <v>22</v>
      </c>
    </row>
    <row r="3" spans="2:3" x14ac:dyDescent="0.25">
      <c r="B3" s="10">
        <v>43953.493391666663</v>
      </c>
      <c r="C3" s="9">
        <f>B3</f>
        <v>43953.493391666663</v>
      </c>
    </row>
    <row r="5" spans="2:3" x14ac:dyDescent="0.25">
      <c r="B5" s="18" t="s">
        <v>27</v>
      </c>
    </row>
  </sheetData>
  <hyperlinks>
    <hyperlink ref="B5" r:id="rId1" xr:uid="{CB516304-3E6E-49AC-A1CA-456C6353FF0F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" x16r3:misleadingFormat="1"/>
  </ignoredError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C4466-2401-4D18-9E7E-113F8BCB1ECA}">
  <sheetPr codeName="Sheet14">
    <tabColor theme="5" tint="0.39997558519241921"/>
  </sheetPr>
  <dimension ref="B1:E10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7109375" customWidth="1"/>
    <col min="2" max="2" width="16.5703125" customWidth="1"/>
    <col min="3" max="4" width="18" customWidth="1"/>
    <col min="5" max="5" width="13.42578125" customWidth="1"/>
    <col min="6" max="6" width="21.42578125" customWidth="1"/>
  </cols>
  <sheetData>
    <row r="1" spans="2:5" ht="6.75" customHeight="1" x14ac:dyDescent="0.25"/>
    <row r="2" spans="2:5" x14ac:dyDescent="0.25">
      <c r="B2" s="12" t="s">
        <v>13</v>
      </c>
      <c r="C2" s="13" t="s">
        <v>14</v>
      </c>
      <c r="D2" s="13" t="s">
        <v>15</v>
      </c>
      <c r="E2" s="13" t="s">
        <v>16</v>
      </c>
    </row>
    <row r="3" spans="2:5" x14ac:dyDescent="0.25">
      <c r="B3" s="11">
        <v>43845</v>
      </c>
      <c r="C3" s="4">
        <v>43941</v>
      </c>
      <c r="D3" s="4" t="s">
        <v>2</v>
      </c>
      <c r="E3" s="4" t="b">
        <f>B3=C3</f>
        <v>0</v>
      </c>
    </row>
    <row r="4" spans="2:5" x14ac:dyDescent="0.25">
      <c r="B4" s="11">
        <v>43845</v>
      </c>
      <c r="C4" s="4">
        <v>43941</v>
      </c>
      <c r="D4" s="4" t="s">
        <v>1</v>
      </c>
      <c r="E4" s="4" t="b">
        <f>B4&lt;&gt;C4</f>
        <v>1</v>
      </c>
    </row>
    <row r="5" spans="2:5" x14ac:dyDescent="0.25">
      <c r="B5" s="11">
        <v>43845</v>
      </c>
      <c r="C5" s="4">
        <v>43941</v>
      </c>
      <c r="D5" s="4" t="s">
        <v>0</v>
      </c>
      <c r="E5" s="4" t="b">
        <f>B5&gt;C5</f>
        <v>0</v>
      </c>
    </row>
    <row r="6" spans="2:5" x14ac:dyDescent="0.25">
      <c r="B6" s="11">
        <v>43845</v>
      </c>
      <c r="C6" s="4">
        <v>43941</v>
      </c>
      <c r="D6" s="4" t="s">
        <v>3</v>
      </c>
      <c r="E6" s="4" t="b">
        <f>B6&lt;C6</f>
        <v>1</v>
      </c>
    </row>
    <row r="7" spans="2:5" x14ac:dyDescent="0.25">
      <c r="B7" s="11">
        <v>43845</v>
      </c>
      <c r="C7" s="4">
        <v>43941</v>
      </c>
      <c r="D7" s="4" t="s">
        <v>4</v>
      </c>
      <c r="E7" s="4" t="b">
        <f>B7&gt;=C7</f>
        <v>0</v>
      </c>
    </row>
    <row r="8" spans="2:5" x14ac:dyDescent="0.25">
      <c r="B8" s="5">
        <v>43845</v>
      </c>
      <c r="C8" s="6">
        <v>43941</v>
      </c>
      <c r="D8" s="6" t="s">
        <v>5</v>
      </c>
      <c r="E8" s="6" t="b">
        <f>B8&lt;=C8</f>
        <v>1</v>
      </c>
    </row>
    <row r="10" spans="2:5" x14ac:dyDescent="0.25">
      <c r="B10" s="18" t="s">
        <v>27</v>
      </c>
    </row>
  </sheetData>
  <hyperlinks>
    <hyperlink ref="B10" r:id="rId1" xr:uid="{51DC2376-2EF6-4B2B-9C8F-84B6E1E5F22B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2A58-D941-49ED-A700-67EB3C6856B4}">
  <sheetPr codeName="Sheet15">
    <tabColor theme="5" tint="0.39997558519241921"/>
  </sheetPr>
  <dimension ref="B1:E7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7109375" customWidth="1"/>
    <col min="2" max="2" width="16" customWidth="1"/>
    <col min="3" max="3" width="14.140625" bestFit="1" customWidth="1"/>
    <col min="4" max="4" width="18" bestFit="1" customWidth="1"/>
    <col min="5" max="5" width="14.85546875" customWidth="1"/>
    <col min="6" max="6" width="21.42578125" customWidth="1"/>
  </cols>
  <sheetData>
    <row r="1" spans="2:5" ht="6.75" customHeight="1" x14ac:dyDescent="0.25"/>
    <row r="2" spans="2:5" x14ac:dyDescent="0.25">
      <c r="B2" s="12" t="s">
        <v>13</v>
      </c>
      <c r="C2" s="13" t="s">
        <v>14</v>
      </c>
      <c r="D2" s="13" t="s">
        <v>15</v>
      </c>
      <c r="E2" s="13" t="s">
        <v>16</v>
      </c>
    </row>
    <row r="3" spans="2:5" x14ac:dyDescent="0.25">
      <c r="B3" s="11">
        <v>43845</v>
      </c>
      <c r="C3" s="4">
        <f>B3-5</f>
        <v>43840</v>
      </c>
      <c r="D3" s="4" t="s">
        <v>2</v>
      </c>
      <c r="E3" s="4" t="b">
        <f>B3=C3</f>
        <v>0</v>
      </c>
    </row>
    <row r="4" spans="2:5" x14ac:dyDescent="0.25">
      <c r="B4" s="11">
        <v>43845</v>
      </c>
      <c r="C4" s="4">
        <f>B4</f>
        <v>43845</v>
      </c>
      <c r="D4" s="4" t="s">
        <v>2</v>
      </c>
      <c r="E4" s="4" t="b">
        <f t="shared" ref="E4:E5" si="0">B4=C4</f>
        <v>1</v>
      </c>
    </row>
    <row r="5" spans="2:5" x14ac:dyDescent="0.25">
      <c r="B5" s="11">
        <v>43845</v>
      </c>
      <c r="C5" s="4">
        <f>B5+5</f>
        <v>43850</v>
      </c>
      <c r="D5" s="4" t="s">
        <v>2</v>
      </c>
      <c r="E5" s="4" t="b">
        <f t="shared" si="0"/>
        <v>0</v>
      </c>
    </row>
    <row r="7" spans="2:5" x14ac:dyDescent="0.25">
      <c r="B7" s="18" t="s">
        <v>27</v>
      </c>
    </row>
  </sheetData>
  <hyperlinks>
    <hyperlink ref="B7" r:id="rId1" xr:uid="{602781AE-9925-4BEC-8908-9A13393C183A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A654-F330-4179-8493-BC4953EF68BC}">
  <sheetPr codeName="Sheet16">
    <tabColor theme="5" tint="0.39997558519241921"/>
  </sheetPr>
  <dimension ref="B1:E7"/>
  <sheetViews>
    <sheetView showGridLines="0" workbookViewId="0">
      <selection activeCell="B2" sqref="B2:E2"/>
    </sheetView>
  </sheetViews>
  <sheetFormatPr baseColWidth="10" defaultColWidth="9.140625" defaultRowHeight="15" x14ac:dyDescent="0.25"/>
  <cols>
    <col min="1" max="1" width="2.7109375" customWidth="1"/>
    <col min="2" max="2" width="14.85546875" customWidth="1"/>
    <col min="3" max="3" width="15.42578125" customWidth="1"/>
    <col min="4" max="4" width="19.28515625" customWidth="1"/>
    <col min="5" max="5" width="17" customWidth="1"/>
    <col min="6" max="6" width="21.42578125" customWidth="1"/>
  </cols>
  <sheetData>
    <row r="1" spans="2:5" ht="6.75" customHeight="1" x14ac:dyDescent="0.25"/>
    <row r="2" spans="2:5" x14ac:dyDescent="0.25">
      <c r="B2" s="12" t="s">
        <v>13</v>
      </c>
      <c r="C2" s="13" t="s">
        <v>14</v>
      </c>
      <c r="D2" s="13" t="s">
        <v>15</v>
      </c>
      <c r="E2" s="13" t="s">
        <v>16</v>
      </c>
    </row>
    <row r="3" spans="2:5" x14ac:dyDescent="0.25">
      <c r="B3" s="11">
        <v>43845</v>
      </c>
      <c r="C3" s="4">
        <f>B3-5</f>
        <v>43840</v>
      </c>
      <c r="D3" s="4" t="s">
        <v>0</v>
      </c>
      <c r="E3" s="4" t="b">
        <f t="shared" ref="E3:E5" si="0">B3&gt;C3</f>
        <v>1</v>
      </c>
    </row>
    <row r="4" spans="2:5" x14ac:dyDescent="0.25">
      <c r="B4" s="11">
        <v>43845</v>
      </c>
      <c r="C4" s="4">
        <f>B4</f>
        <v>43845</v>
      </c>
      <c r="D4" s="4" t="s">
        <v>0</v>
      </c>
      <c r="E4" s="4" t="b">
        <f t="shared" si="0"/>
        <v>0</v>
      </c>
    </row>
    <row r="5" spans="2:5" x14ac:dyDescent="0.25">
      <c r="B5" s="11">
        <v>43845</v>
      </c>
      <c r="C5" s="4">
        <f>B5+5</f>
        <v>43850</v>
      </c>
      <c r="D5" s="4" t="s">
        <v>0</v>
      </c>
      <c r="E5" s="4" t="b">
        <f t="shared" si="0"/>
        <v>0</v>
      </c>
    </row>
    <row r="7" spans="2:5" x14ac:dyDescent="0.25">
      <c r="B7" s="18" t="s">
        <v>27</v>
      </c>
    </row>
  </sheetData>
  <hyperlinks>
    <hyperlink ref="B7" r:id="rId1" xr:uid="{B0AFB1B5-9679-4541-B31A-E7F198230AFB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DD2FB-2787-443B-8019-D984DB3BCE5F}">
  <sheetPr codeName="Sheet17">
    <tabColor theme="5" tint="0.39997558519241921"/>
  </sheetPr>
  <dimension ref="B1:E7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7109375" customWidth="1"/>
    <col min="2" max="2" width="15.7109375" customWidth="1"/>
    <col min="3" max="3" width="16" customWidth="1"/>
    <col min="4" max="4" width="18.140625" customWidth="1"/>
    <col min="5" max="5" width="17.28515625" customWidth="1"/>
    <col min="6" max="6" width="21.42578125" customWidth="1"/>
  </cols>
  <sheetData>
    <row r="1" spans="2:5" ht="6.75" customHeight="1" x14ac:dyDescent="0.25"/>
    <row r="2" spans="2:5" x14ac:dyDescent="0.25">
      <c r="B2" s="12" t="s">
        <v>13</v>
      </c>
      <c r="C2" s="13" t="s">
        <v>14</v>
      </c>
      <c r="D2" s="13" t="s">
        <v>15</v>
      </c>
      <c r="E2" s="13" t="s">
        <v>16</v>
      </c>
    </row>
    <row r="3" spans="2:5" x14ac:dyDescent="0.25">
      <c r="B3" s="11">
        <v>43845</v>
      </c>
      <c r="C3" s="4">
        <f>B3-5</f>
        <v>43840</v>
      </c>
      <c r="D3" s="4" t="s">
        <v>5</v>
      </c>
      <c r="E3" s="4" t="b">
        <f t="shared" ref="E3:E5" si="0">B3&lt;=C3</f>
        <v>0</v>
      </c>
    </row>
    <row r="4" spans="2:5" x14ac:dyDescent="0.25">
      <c r="B4" s="11">
        <v>43845</v>
      </c>
      <c r="C4" s="4">
        <f>B4</f>
        <v>43845</v>
      </c>
      <c r="D4" s="4" t="s">
        <v>5</v>
      </c>
      <c r="E4" s="4" t="b">
        <f t="shared" si="0"/>
        <v>1</v>
      </c>
    </row>
    <row r="5" spans="2:5" x14ac:dyDescent="0.25">
      <c r="B5" s="11">
        <v>43845</v>
      </c>
      <c r="C5" s="4">
        <f>B5+5</f>
        <v>43850</v>
      </c>
      <c r="D5" s="4" t="s">
        <v>5</v>
      </c>
      <c r="E5" s="4" t="b">
        <f t="shared" si="0"/>
        <v>1</v>
      </c>
    </row>
    <row r="7" spans="2:5" x14ac:dyDescent="0.25">
      <c r="B7" s="18" t="s">
        <v>27</v>
      </c>
    </row>
  </sheetData>
  <hyperlinks>
    <hyperlink ref="B7" r:id="rId1" xr:uid="{7582CC05-0AA2-4A2A-AE94-4786129085A0}"/>
  </hyperlinks>
  <pageMargins left="0.7" right="0.7" top="0.75" bottom="0.75" header="0.3" footer="0.3"/>
  <pageSetup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G d / V A T a 1 k i k A A A A 9 Q A A A B I A H A B D b 2 5 m a W c v U G F j a 2 F n Z S 5 4 b W w g o h g A K K A U A A A A A A A A A A A A A A A A A A A A A A A A A A A A h Y 9 B D o I w F E S v Q r q n r d U Y J J 8 S 4 1 Y S o 4 l x 2 5 Q K j V A M L Z a 7 u f B I X k G M o u 5 c z p u 3 m L l f b 5 D 2 d R V c V G t 1 Y x I 0 w R Q F y s g m 1 6 Z I U O e O Y Y R S D h s h T 6 J Q w S A b G / c 2 T 1 D p 3 D k m x H u P / R Q 3 b U E Y p R N y y N Y 7 W a p a o I + s / 8 u h N t Y J I x X i s H + N 4 Q w v 5 j i a M U y B j A w y b b 4 9 G + Y + 2 x 8 I q 6 5 y X a u 4 s u F y C 2 S M Q N 4 X + A N Q S w M E F A A C A A g A d G d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R n f 1 Q o i k e 4 D g A A A B E A A A A T A B w A R m 9 y b X V s Y X M v U 2 V j d G l v b j E u b S C i G A A o o B Q A A A A A A A A A A A A A A A A A A A A A A A A A A A A r T k 0 u y c z P U w i G 0 I b W A F B L A Q I t A B Q A A g A I A H R n f 1 Q E 2 t Z I p A A A A P U A A A A S A A A A A A A A A A A A A A A A A A A A A A B D b 2 5 m a W c v U G F j a 2 F n Z S 5 4 b W x Q S w E C L Q A U A A I A C A B 0 Z 3 9 U D 8 r p q 6 Q A A A D p A A A A E w A A A A A A A A A A A A A A A A D w A A A A W 0 N v b n R l b n R f V H l w Z X N d L n h t b F B L A Q I t A B Q A A g A I A H R n f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f z F Y y + K J D R J j X c s e k x c 6 L A A A A A A I A A A A A A B B m A A A A A Q A A I A A A A K k f e D m i x k 8 d 6 A G f + x u r u j q E j t v g q I 8 2 i u 1 / L i 2 x s e m 9 A A A A A A 6 A A A A A A g A A I A A A A M o C J H K i I e 9 8 h p H o Z l v W y 1 v M x n d q m 2 s e M M v 0 o c r f c Y M J U A A A A H n 3 O / 5 W W l T k T N J z k M + m o u L j 4 I W R q 4 Y 4 z o 0 3 X 7 4 5 8 R z 7 X 7 q D g S x 6 p 9 + B O S y y M 9 r f Q v F 9 y 8 Z D L S P Q E 8 h i Y U t R c c 3 a P N f m 9 q u i K d X g N l 9 x s K k m Q A A A A F T v z 8 A J 1 e I J B v m N Q J s g 2 O u f 7 Y 7 h S z p c z D X D Y S X Q a + I p L q o p j v W y 1 l H v c c 6 h R F 3 k + J 4 B + P z p D n C a D g + O x J h Z r M A = < / D a t a M a s h u p > 
</file>

<file path=customXml/itemProps1.xml><?xml version="1.0" encoding="utf-8"?>
<ds:datastoreItem xmlns:ds="http://schemas.openxmlformats.org/officeDocument/2006/customXml" ds:itemID="{FE420F03-D83D-48DF-892F-0821272013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Contents</vt:lpstr>
      <vt:lpstr>Comparar dos fechas - Principal</vt:lpstr>
      <vt:lpstr>Número-Fecha</vt:lpstr>
      <vt:lpstr>Hora-Número Serial</vt:lpstr>
      <vt:lpstr>Fecha Hora-Número Serial</vt:lpstr>
      <vt:lpstr>Comparar dos fechas</vt:lpstr>
      <vt:lpstr>Son Fechas Iguales</vt:lpstr>
      <vt:lpstr>Fecha1 Mayor que Fecha2</vt:lpstr>
      <vt:lpstr>Fecha1 Menor o igual que Fecha2</vt:lpstr>
      <vt:lpstr>Dos fechas con hora</vt:lpstr>
      <vt:lpstr>Dos fechas con hora Truncar</vt:lpstr>
      <vt:lpstr>Comparar con hoy</vt:lpstr>
      <vt:lpstr>SI</vt:lpstr>
      <vt:lpstr>Dias de diferencia</vt:lpstr>
      <vt:lpstr>SIFECHA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2022-03-31T16:53:53Z</dcterms:modified>
</cp:coreProperties>
</file>