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AutomateExcel\Fórmulas\"/>
    </mc:Choice>
  </mc:AlternateContent>
  <xr:revisionPtr revIDLastSave="0" documentId="13_ncr:1_{DCC356E7-774C-4B42-AC3F-7DFB808131DA}" xr6:coauthVersionLast="47" xr6:coauthVersionMax="47" xr10:uidLastSave="{00000000-0000-0000-0000-000000000000}"/>
  <bookViews>
    <workbookView xWindow="-120" yWindow="-120" windowWidth="24240" windowHeight="13020" tabRatio="911" xr2:uid="{00000000-000D-0000-FFFF-FFFF00000000}"/>
  </bookViews>
  <sheets>
    <sheet name="Índice" sheetId="75" r:id="rId1"/>
    <sheet name="Introducción REDONDEAR" sheetId="14" r:id="rId2"/>
    <sheet name="REDONDEAR" sheetId="54" r:id="rId3"/>
    <sheet name="REDONDEAR.MAS" sheetId="56" r:id="rId4"/>
    <sheet name="REDONDEAR.MENOS" sheetId="57" r:id="rId5"/>
    <sheet name="TRUNCAR" sheetId="58" r:id="rId6"/>
    <sheet name="TRUNCAR vs ENTERO" sheetId="59" r:id="rId7"/>
    <sheet name="REDOND.MULT" sheetId="62" r:id="rId8"/>
    <sheet name="MULTIPLO.INFERIOR" sheetId="60" r:id="rId9"/>
    <sheet name="MULTIPLO.SUPERIOR" sheetId="61" r:id="rId10"/>
    <sheet name="Redondear Sin Fórmulas" sheetId="63" r:id="rId11"/>
    <sheet name="Redondear Hora" sheetId="67" r:id="rId12"/>
    <sheet name="Redondear Porcentajes" sheetId="68" r:id="rId13"/>
    <sheet name="Redondear al Peso más Cercano" sheetId="71" r:id="rId14"/>
    <sheet name="Redondear al Cent. más Cercano" sheetId="72" r:id="rId15"/>
    <sheet name="Redondear a n Cifras Sign." sheetId="76" r:id="rId16"/>
    <sheet name="Redondear Suma" sheetId="64" r:id="rId17"/>
    <sheet name="Redondear Dos Decimales" sheetId="65" r:id="rId18"/>
    <sheet name="Redondear Miles" sheetId="66" r:id="rId19"/>
    <sheet name="Redondear a la Centena más Próx" sheetId="69" r:id="rId20"/>
    <sheet name="Redondear al 5 Más Cercano" sheetId="70" r:id="rId21"/>
    <sheet name="Parte Decimal de un Número" sheetId="77" r:id="rId22"/>
    <sheet name="TRUNCAR 2" sheetId="78" r:id="rId2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78" l="1"/>
  <c r="C3" i="77"/>
  <c r="D8" i="76"/>
  <c r="D4" i="76"/>
  <c r="D5" i="76"/>
  <c r="D6" i="76"/>
  <c r="D7" i="76"/>
  <c r="D3" i="76"/>
  <c r="D4" i="59"/>
  <c r="D3" i="59"/>
  <c r="D12" i="14"/>
  <c r="D11" i="14"/>
  <c r="D5" i="14"/>
  <c r="D8" i="14"/>
  <c r="D6" i="14"/>
  <c r="D7" i="14"/>
  <c r="D9" i="14"/>
  <c r="D10" i="14"/>
  <c r="C3" i="72" l="1"/>
  <c r="C3" i="71"/>
  <c r="C3" i="70"/>
  <c r="C3" i="69"/>
  <c r="C3" i="68"/>
  <c r="C3" i="67"/>
  <c r="C3" i="66"/>
  <c r="C3" i="65"/>
  <c r="D3" i="64"/>
  <c r="D3" i="62"/>
  <c r="D3" i="61"/>
  <c r="D3" i="60"/>
  <c r="E3" i="59"/>
  <c r="D3" i="58"/>
  <c r="D3" i="57"/>
  <c r="D3" i="56"/>
  <c r="D3" i="54"/>
  <c r="D4" i="56"/>
  <c r="C7" i="14"/>
  <c r="C6" i="14"/>
  <c r="C12" i="14"/>
  <c r="C11" i="14"/>
  <c r="C10" i="14"/>
  <c r="C9" i="14"/>
  <c r="C8" i="14"/>
  <c r="C5" i="14"/>
  <c r="E3" i="70" l="1"/>
  <c r="D3" i="70"/>
  <c r="D4" i="70"/>
  <c r="E4" i="70"/>
  <c r="D5" i="70"/>
  <c r="E5" i="70"/>
  <c r="D6" i="70"/>
  <c r="E6" i="70"/>
  <c r="D7" i="70"/>
  <c r="E7" i="70"/>
  <c r="C4" i="70"/>
  <c r="C5" i="70"/>
  <c r="C6" i="70"/>
  <c r="C7" i="70"/>
  <c r="C4" i="69"/>
  <c r="C5" i="69"/>
  <c r="C6" i="69"/>
  <c r="C7" i="69"/>
  <c r="C4" i="68"/>
  <c r="C5" i="68"/>
  <c r="C6" i="68"/>
  <c r="D3" i="63"/>
  <c r="D4" i="63"/>
  <c r="D5" i="63"/>
  <c r="D4" i="62"/>
  <c r="D5" i="62"/>
  <c r="D6" i="62"/>
  <c r="D7" i="62"/>
  <c r="D4" i="61"/>
  <c r="D5" i="61"/>
  <c r="D6" i="61"/>
  <c r="D7" i="61"/>
  <c r="D4" i="60"/>
  <c r="D5" i="60"/>
  <c r="D6" i="60"/>
  <c r="D7" i="60"/>
  <c r="E4" i="59" l="1"/>
  <c r="D4" i="58"/>
  <c r="D5" i="58"/>
  <c r="D6" i="58"/>
  <c r="D7" i="58"/>
  <c r="D4" i="57"/>
  <c r="D5" i="57"/>
  <c r="D6" i="57"/>
  <c r="D7" i="57"/>
  <c r="D5" i="56"/>
  <c r="D6" i="56"/>
  <c r="D7" i="56"/>
  <c r="D7" i="54"/>
  <c r="D4" i="54"/>
  <c r="D5" i="54"/>
  <c r="D6" i="54"/>
</calcChain>
</file>

<file path=xl/sharedStrings.xml><?xml version="1.0" encoding="utf-8"?>
<sst xmlns="http://schemas.openxmlformats.org/spreadsheetml/2006/main" count="112" uniqueCount="46">
  <si>
    <t>0.0</t>
  </si>
  <si>
    <t>0</t>
  </si>
  <si>
    <t>0.00</t>
  </si>
  <si>
    <t>Número</t>
  </si>
  <si>
    <t>Número_de_Dígitos</t>
  </si>
  <si>
    <t>Resultado</t>
  </si>
  <si>
    <t>TRUNCAR</t>
  </si>
  <si>
    <t>ENTERO</t>
  </si>
  <si>
    <t>=ENTERO(B3)</t>
  </si>
  <si>
    <t>Múltiplo</t>
  </si>
  <si>
    <t>Significancia (Múltiplo)</t>
  </si>
  <si>
    <t>Formato de Número</t>
  </si>
  <si>
    <t>Hora</t>
  </si>
  <si>
    <t>Porcentaje</t>
  </si>
  <si>
    <t>Valor</t>
  </si>
  <si>
    <t>Precisión</t>
  </si>
  <si>
    <t>Redondeado a n Cifras Significativas</t>
  </si>
  <si>
    <t>Números</t>
  </si>
  <si>
    <t>REDOND.MULT</t>
  </si>
  <si>
    <t>MULTIPLO.INFERIOR</t>
  </si>
  <si>
    <t>MULTIPLO.SUPERIOR</t>
  </si>
  <si>
    <t>=MULTIPLO.SUPERIOR(B3;5)</t>
  </si>
  <si>
    <t>=MULTIPLO.INFERIOR(B3;5)</t>
  </si>
  <si>
    <t>Fórmula</t>
  </si>
  <si>
    <t>Fórmulas de Redondeo</t>
  </si>
  <si>
    <t>FORMULAS DE REDONDEO</t>
  </si>
  <si>
    <t>https://www.automateexcel.com/es/formulas/formulas-de-redondeo/</t>
  </si>
  <si>
    <t>Índice</t>
  </si>
  <si>
    <t>Introducción REDONDEAR</t>
  </si>
  <si>
    <t>REDONDEAR</t>
  </si>
  <si>
    <t>REDONDEAR.MAS</t>
  </si>
  <si>
    <t>REDONDEAR.MENOS</t>
  </si>
  <si>
    <t>TRUNCAR vs ENTERO</t>
  </si>
  <si>
    <t>Redondear Sin Fórmulas</t>
  </si>
  <si>
    <t>Redondear Hora</t>
  </si>
  <si>
    <t>Redondear Porcentajes</t>
  </si>
  <si>
    <t>Redondear al Peso más Cercano</t>
  </si>
  <si>
    <t>Redondear al Cent. más Cercano</t>
  </si>
  <si>
    <t>Redondear a n Cifras Sign.</t>
  </si>
  <si>
    <t>Redondear Suma</t>
  </si>
  <si>
    <t>Redondear Dos Decimales</t>
  </si>
  <si>
    <t>Redondear Miles</t>
  </si>
  <si>
    <t>Redondear a la Centena más Próx</t>
  </si>
  <si>
    <t>Redondear al 5 Más Cercano</t>
  </si>
  <si>
    <t>Parte Decimal de un Número</t>
  </si>
  <si>
    <t>TRUNCAR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</si>
</sst>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"/>
    <numFmt numFmtId="167" formatCode="0.0"/>
    <numFmt numFmtId="168" formatCode="[$-409]hh:mm:ss\ AM/PM;@"/>
    <numFmt numFmtId="169" formatCode="0.0%"/>
    <numFmt numFmtId="170" formatCode="&quot;$&quot;#,##0.000"/>
    <numFmt numFmtId="171" formatCode="&quot;$&quot;#,##0.00"/>
    <numFmt numFmtId="172" formatCode="&quot;$&quot;#,##0.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20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theme="4" tint="0.39997558519241921"/>
      </left>
      <right/>
      <top/>
      <bottom/>
      <diagonal/>
    </border>
    <border>
      <left/>
      <right style="thin">
        <color theme="4" tint="0.39994506668294322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/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/>
      <bottom style="thick">
        <color theme="4"/>
      </bottom>
      <diagonal/>
    </border>
    <border>
      <left style="thin">
        <color rgb="FF0070C0"/>
      </left>
      <right/>
      <top style="thin">
        <color rgb="FF0070C0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4506668294322"/>
      </left>
      <right/>
      <top style="thin">
        <color theme="4" tint="0.39997558519241921"/>
      </top>
      <bottom/>
      <diagonal/>
    </border>
    <border>
      <left style="thin">
        <color theme="4" tint="0.39994506668294322"/>
      </left>
      <right/>
      <top style="thin">
        <color theme="4" tint="0.39997558519241921"/>
      </top>
      <bottom style="thin">
        <color theme="4" tint="0.39994506668294322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14" applyNumberFormat="0" applyFill="0" applyAlignment="0" applyProtection="0"/>
    <xf numFmtId="0" fontId="7" fillId="0" borderId="0" applyNumberForma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6" fontId="0" fillId="0" borderId="5" xfId="2" applyNumberFormat="1" applyFont="1" applyFill="1" applyBorder="1" applyAlignment="1">
      <alignment horizontal="center"/>
    </xf>
    <xf numFmtId="166" fontId="0" fillId="0" borderId="6" xfId="2" applyNumberFormat="1" applyFont="1" applyFill="1" applyBorder="1" applyAlignment="1">
      <alignment horizontal="center"/>
    </xf>
    <xf numFmtId="1" fontId="0" fillId="0" borderId="6" xfId="2" applyNumberFormat="1" applyFont="1" applyFill="1" applyBorder="1" applyAlignment="1">
      <alignment horizontal="center"/>
    </xf>
    <xf numFmtId="0" fontId="0" fillId="0" borderId="0" xfId="0" quotePrefix="1"/>
    <xf numFmtId="167" fontId="0" fillId="0" borderId="6" xfId="2" applyNumberFormat="1" applyFont="1" applyFill="1" applyBorder="1" applyAlignment="1">
      <alignment horizontal="center"/>
    </xf>
    <xf numFmtId="2" fontId="0" fillId="0" borderId="6" xfId="2" applyNumberFormat="1" applyFont="1" applyFill="1" applyBorder="1" applyAlignment="1">
      <alignment horizontal="center"/>
    </xf>
    <xf numFmtId="2" fontId="0" fillId="0" borderId="6" xfId="2" quotePrefix="1" applyNumberFormat="1" applyFont="1" applyFill="1" applyBorder="1" applyAlignment="1">
      <alignment horizontal="center"/>
    </xf>
    <xf numFmtId="167" fontId="0" fillId="0" borderId="5" xfId="2" applyNumberFormat="1" applyFont="1" applyFill="1" applyBorder="1" applyAlignment="1">
      <alignment horizontal="center"/>
    </xf>
    <xf numFmtId="1" fontId="0" fillId="0" borderId="5" xfId="2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7" fontId="0" fillId="3" borderId="6" xfId="2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0" xfId="0" applyFont="1" applyFill="1" applyBorder="1" applyAlignment="1">
      <alignment horizontal="center"/>
    </xf>
    <xf numFmtId="168" fontId="0" fillId="3" borderId="11" xfId="2" applyNumberFormat="1" applyFont="1" applyFill="1" applyBorder="1" applyAlignment="1">
      <alignment horizontal="center"/>
    </xf>
    <xf numFmtId="168" fontId="0" fillId="3" borderId="12" xfId="2" applyNumberFormat="1" applyFont="1" applyFill="1" applyBorder="1" applyAlignment="1">
      <alignment horizontal="center"/>
    </xf>
    <xf numFmtId="169" fontId="0" fillId="0" borderId="5" xfId="3" applyNumberFormat="1" applyFont="1" applyFill="1" applyBorder="1" applyAlignment="1">
      <alignment horizontal="center"/>
    </xf>
    <xf numFmtId="10" fontId="0" fillId="0" borderId="5" xfId="3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" fontId="0" fillId="0" borderId="7" xfId="2" applyNumberFormat="1" applyFont="1" applyFill="1" applyBorder="1" applyAlignment="1">
      <alignment horizontal="center"/>
    </xf>
    <xf numFmtId="1" fontId="0" fillId="0" borderId="9" xfId="2" applyNumberFormat="1" applyFont="1" applyFill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70" fontId="0" fillId="0" borderId="5" xfId="2" applyNumberFormat="1" applyFont="1" applyFill="1" applyBorder="1" applyAlignment="1">
      <alignment horizontal="center"/>
    </xf>
    <xf numFmtId="170" fontId="0" fillId="0" borderId="6" xfId="2" applyNumberFormat="1" applyFont="1" applyFill="1" applyBorder="1" applyAlignment="1">
      <alignment horizontal="center"/>
    </xf>
    <xf numFmtId="171" fontId="0" fillId="0" borderId="6" xfId="2" applyNumberFormat="1" applyFont="1" applyFill="1" applyBorder="1" applyAlignment="1">
      <alignment horizontal="center"/>
    </xf>
    <xf numFmtId="172" fontId="0" fillId="0" borderId="5" xfId="2" applyNumberFormat="1" applyFont="1" applyFill="1" applyBorder="1" applyAlignment="1">
      <alignment horizontal="center"/>
    </xf>
    <xf numFmtId="0" fontId="8" fillId="0" borderId="0" xfId="4" applyFont="1" applyBorder="1"/>
    <xf numFmtId="0" fontId="7" fillId="0" borderId="0" xfId="5"/>
    <xf numFmtId="0" fontId="6" fillId="0" borderId="0" xfId="0" applyFont="1"/>
    <xf numFmtId="0" fontId="7" fillId="0" borderId="14" xfId="5" applyBorder="1"/>
    <xf numFmtId="166" fontId="0" fillId="0" borderId="13" xfId="2" applyNumberFormat="1" applyFont="1" applyFill="1" applyBorder="1" applyAlignment="1">
      <alignment horizontal="center"/>
    </xf>
    <xf numFmtId="166" fontId="0" fillId="0" borderId="7" xfId="2" applyNumberFormat="1" applyFont="1" applyFill="1" applyBorder="1" applyAlignment="1">
      <alignment horizontal="center"/>
    </xf>
    <xf numFmtId="166" fontId="0" fillId="0" borderId="9" xfId="2" applyNumberFormat="1" applyFont="1" applyFill="1" applyBorder="1" applyAlignment="1">
      <alignment horizontal="center"/>
    </xf>
    <xf numFmtId="166" fontId="0" fillId="0" borderId="15" xfId="2" applyNumberFormat="1" applyFont="1" applyFill="1" applyBorder="1" applyAlignment="1">
      <alignment horizontal="center"/>
    </xf>
    <xf numFmtId="1" fontId="0" fillId="0" borderId="0" xfId="0" applyNumberFormat="1"/>
    <xf numFmtId="0" fontId="0" fillId="0" borderId="6" xfId="2" applyNumberFormat="1" applyFont="1" applyFill="1" applyBorder="1" applyAlignment="1">
      <alignment horizontal="center"/>
    </xf>
    <xf numFmtId="0" fontId="0" fillId="0" borderId="6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/>
    </xf>
    <xf numFmtId="2" fontId="0" fillId="3" borderId="18" xfId="1" applyNumberFormat="1" applyFont="1" applyFill="1" applyBorder="1" applyAlignment="1">
      <alignment horizontal="center"/>
    </xf>
    <xf numFmtId="1" fontId="0" fillId="3" borderId="18" xfId="1" applyNumberFormat="1" applyFont="1" applyFill="1" applyBorder="1" applyAlignment="1">
      <alignment horizontal="center"/>
    </xf>
    <xf numFmtId="21" fontId="0" fillId="3" borderId="16" xfId="1" applyNumberFormat="1" applyFont="1" applyFill="1" applyBorder="1" applyAlignment="1">
      <alignment horizontal="center"/>
    </xf>
    <xf numFmtId="2" fontId="0" fillId="0" borderId="18" xfId="1" applyNumberFormat="1" applyFont="1" applyBorder="1" applyAlignment="1">
      <alignment horizontal="center"/>
    </xf>
    <xf numFmtId="1" fontId="0" fillId="0" borderId="18" xfId="1" applyNumberFormat="1" applyFont="1" applyBorder="1" applyAlignment="1">
      <alignment horizontal="center"/>
    </xf>
    <xf numFmtId="21" fontId="0" fillId="0" borderId="16" xfId="1" applyNumberFormat="1" applyFont="1" applyBorder="1" applyAlignment="1">
      <alignment horizontal="center"/>
    </xf>
    <xf numFmtId="2" fontId="0" fillId="0" borderId="19" xfId="1" applyNumberFormat="1" applyFont="1" applyBorder="1" applyAlignment="1">
      <alignment horizontal="center"/>
    </xf>
    <xf numFmtId="1" fontId="0" fillId="0" borderId="19" xfId="1" applyNumberFormat="1" applyFont="1" applyBorder="1" applyAlignment="1">
      <alignment horizontal="center"/>
    </xf>
    <xf numFmtId="21" fontId="0" fillId="0" borderId="2" xfId="1" applyNumberFormat="1" applyFont="1" applyBorder="1" applyAlignment="1">
      <alignment horizontal="center"/>
    </xf>
  </cellXfs>
  <cellStyles count="6">
    <cellStyle name="Encabezado 1" xfId="4" builtinId="16"/>
    <cellStyle name="Hipervínculo" xfId="5" builtinId="8"/>
    <cellStyle name="Millares" xfId="1" builtinId="3"/>
    <cellStyle name="Moneda" xfId="2" builtinId="4"/>
    <cellStyle name="Normal" xfId="0" builtinId="0"/>
    <cellStyle name="Porcentaje" xfId="3" builtinId="5"/>
  </cellStyles>
  <dxfs count="1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border>
        <top style="thin">
          <color rgb="FF0070C0"/>
        </top>
      </border>
    </dxf>
    <dxf>
      <border outline="0">
        <bottom style="thin">
          <color rgb="FF0070C0"/>
        </bottom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border>
        <top style="thin">
          <color rgb="FF0070C0"/>
        </top>
      </border>
    </dxf>
    <dxf>
      <border outline="0">
        <bottom style="thin">
          <color rgb="FF0070C0"/>
        </bottom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/>
        <bottom/>
      </border>
    </dxf>
    <dxf>
      <border outline="0"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/>
        <bottom/>
      </border>
    </dxf>
    <dxf>
      <border outline="0"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numFmt numFmtId="166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border>
        <top style="thin">
          <color rgb="FF0070C0"/>
        </top>
      </border>
    </dxf>
    <dxf>
      <border outline="0">
        <bottom style="thin">
          <color rgb="FF0070C0"/>
        </bottom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/>
        <bottom/>
      </border>
    </dxf>
    <dxf>
      <border outline="0"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/>
        <bottom/>
      </border>
    </dxf>
    <dxf>
      <border outline="0"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/>
        <bottom/>
        <vertical style="thin">
          <color rgb="FF0070C0"/>
        </vertical>
        <horizontal style="thin">
          <color rgb="FF0070C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70C0"/>
        </left>
        <right/>
        <top style="thin">
          <color rgb="FF0070C0"/>
        </top>
        <bottom style="thin">
          <color rgb="FF0070C0"/>
        </bottom>
        <vertical style="thin">
          <color rgb="FF0070C0"/>
        </vertical>
        <horizontal style="thin">
          <color rgb="FF0070C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 style="thin">
          <color rgb="FF0070C0"/>
        </vertical>
        <horizontal style="thin">
          <color rgb="FF0070C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 style="thin">
          <color rgb="FF0070C0"/>
        </vertical>
        <horizontal style="thin">
          <color rgb="FF0070C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0070C0"/>
        </right>
        <top style="thin">
          <color rgb="FF0070C0"/>
        </top>
        <bottom style="thin">
          <color rgb="FF0070C0"/>
        </bottom>
        <vertical style="thin">
          <color rgb="FF0070C0"/>
        </vertical>
        <horizontal style="thin">
          <color rgb="FF0070C0"/>
        </horizontal>
      </border>
    </dxf>
    <dxf>
      <border>
        <top style="thin">
          <color rgb="FF0070C0"/>
        </top>
      </border>
    </dxf>
    <dxf>
      <border>
        <bottom style="thin">
          <color rgb="FF0070C0"/>
        </bottom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/>
        <bottom/>
      </border>
    </dxf>
    <dxf>
      <border outline="0"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/>
        <bottom/>
      </border>
    </dxf>
    <dxf>
      <border outline="0"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/>
        <bottom/>
      </border>
    </dxf>
    <dxf>
      <border outline="0"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1" formatCode="&quot;$&quot;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2" formatCode="&quot;$&quot;#,##0.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border>
        <top style="thin">
          <color rgb="FF0070C0"/>
        </top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numFmt numFmtId="170" formatCode="&quot;$&quot;#,##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0" formatCode="&quot;$&quot;#,##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0" formatCode="&quot;$&quot;#,##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border>
        <top style="thin">
          <color rgb="FF0070C0"/>
        </top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numFmt numFmtId="170" formatCode="&quot;$&quot;#,##0.000"/>
    </dxf>
    <dxf>
      <border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/>
        <bottom/>
        <vertical style="thin">
          <color rgb="FF0070C0"/>
        </vertical>
        <horizontal style="thin">
          <color rgb="FF0070C0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rgb="FF0070C0"/>
        </left>
        <right/>
        <top style="thin">
          <color rgb="FF0070C0"/>
        </top>
        <bottom style="thin">
          <color rgb="FF0070C0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border>
        <top style="thin">
          <color rgb="FF0070C0"/>
        </top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border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/>
        <bottom/>
        <vertical style="thin">
          <color rgb="FF0070C0"/>
        </vertical>
        <horizontal style="thin">
          <color rgb="FF0070C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border>
        <top style="thin">
          <color rgb="FF0070C0"/>
        </top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9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rgb="FF0070C0"/>
        </top>
        <bottom style="thin">
          <color rgb="FF0070C0"/>
        </bottom>
      </border>
    </dxf>
    <dxf>
      <border>
        <top style="thin">
          <color rgb="FF0070C0"/>
        </top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border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/>
        <bottom/>
        <vertical style="thin">
          <color rgb="FF0070C0"/>
        </vertical>
        <horizontal style="thin">
          <color rgb="FF0070C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border>
        <top style="thin">
          <color rgb="FF0070C0"/>
        </top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8" formatCode="[$-409]hh:mm:ss\ AM/PM;@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8" formatCode="[$-409]hh:mm:ss\ AM/PM;@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>
        <top style="thin">
          <color rgb="FF0070C0"/>
        </top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4506668294322"/>
        </bottom>
      </border>
    </dxf>
    <dxf>
      <border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border>
        <top style="thin">
          <color rgb="FF0070C0"/>
        </top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border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/>
        <bottom/>
        <vertical style="thin">
          <color rgb="FF0070C0"/>
        </vertical>
        <horizontal style="thin">
          <color rgb="FF0070C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border>
        <top style="thin">
          <color rgb="FF0070C0"/>
        </top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numFmt numFmtId="167" formatCode="0.0"/>
    </dxf>
    <dxf>
      <border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/>
        <bottom/>
        <vertical style="thin">
          <color rgb="FF0070C0"/>
        </vertical>
        <horizontal style="thin">
          <color rgb="FF0070C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border>
        <top style="thin">
          <color rgb="FF0070C0"/>
        </top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border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/>
        <bottom/>
        <vertical style="thin">
          <color rgb="FF0070C0"/>
        </vertical>
        <horizontal style="thin">
          <color rgb="FF0070C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border>
        <top style="thin">
          <color rgb="FF0070C0"/>
        </top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border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/>
        <bottom/>
        <vertical style="thin">
          <color rgb="FF0070C0"/>
        </vertical>
        <horizontal style="thin">
          <color rgb="FF0070C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border>
        <top style="thin">
          <color rgb="FF0070C0"/>
        </top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border>
        <top style="thin">
          <color rgb="FF0070C0"/>
        </top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border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/>
        <bottom/>
        <vertical style="thin">
          <color rgb="FF0070C0"/>
        </vertical>
        <horizontal style="thin">
          <color rgb="FF0070C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border>
        <top style="thin">
          <color rgb="FF0070C0"/>
        </top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border>
        <top style="thin">
          <color rgb="FF0070C0"/>
        </top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border>
        <top style="thin">
          <color rgb="FF0070C0"/>
        </top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border>
        <top style="thin">
          <color rgb="FF0070C0"/>
        </top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border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/>
        <bottom/>
        <vertical style="thin">
          <color rgb="FF0070C0"/>
        </vertical>
        <horizontal style="thin">
          <color rgb="FF0070C0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6E65BE05-4A6E-4619-A74E-FAF3BC163537}" name="Table1" displayName="Table1" ref="B4:B26" totalsRowShown="0">
  <tableColumns count="1">
    <tableColumn id="1" xr3:uid="{AD6104D1-71D7-4667-B4A3-D11DB98B8893}" name="Índice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47139532-AB33-4CAC-B8C2-92CB3A0CE032}" name="Table11517101145628910" displayName="Table11517101145628910" ref="B2:D5" totalsRowShown="0" headerRowDxfId="100" headerRowBorderDxfId="99" tableBorderDxfId="98" totalsRowBorderDxfId="97">
  <tableColumns count="3">
    <tableColumn id="1" xr3:uid="{35424AB0-1605-4608-BE9C-9149401D2878}" name="Número" dataDxfId="96"/>
    <tableColumn id="2" xr3:uid="{A341622F-4C13-4195-857F-9B9B5182F3EB}" name="Formato de Número" dataDxfId="95"/>
    <tableColumn id="4" xr3:uid="{6B120474-3AB7-4407-9065-A2078CE85260}" name="Resultado" dataDxfId="94">
      <calculatedColumnFormula>B3</calculatedColumnFormula>
    </tableColumn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342A78A3-3083-4670-A2BD-86F546ACFDE6}" name="Table115171011121314" displayName="Table115171011121314" ref="B2:C3" totalsRowShown="0" headerRowDxfId="81" headerRowBorderDxfId="80" tableBorderDxfId="79" totalsRowBorderDxfId="78">
  <tableColumns count="2">
    <tableColumn id="1" xr3:uid="{42D03552-6FC1-45AC-B195-CE8B4C3B4FE1}" name="Hora" dataDxfId="77"/>
    <tableColumn id="4" xr3:uid="{68A36CDE-BC4E-401D-A594-348B0315FD62}" name="Resultado" dataDxfId="76">
      <calculatedColumnFormula>MROUND(B3,"0:15")</calculatedColumnFormula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1C6D5C67-CAB2-4299-939D-6CFE52ADF527}" name="Table115171011121315" displayName="Table115171011121315" ref="B2:C6" totalsRowShown="0" headerRowDxfId="71" headerRowBorderDxfId="70" tableBorderDxfId="69" totalsRowBorderDxfId="68">
  <tableColumns count="2">
    <tableColumn id="1" xr3:uid="{534FCAD3-4DB1-47BC-91B7-B251C63CEF88}" name="Porcentaje" dataDxfId="67"/>
    <tableColumn id="4" xr3:uid="{FE7302FF-2B9B-4752-ADAD-49E4B64D35C8}" name="Resultado" dataDxfId="66">
      <calculatedColumnFormula>ROUND(B3,2)</calculatedColumnFormula>
    </tableColumn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DAB54FF9-129B-460A-B9A6-945E19E6845D}" name="Table11517101118" displayName="Table11517101118" ref="B2:C3" totalsRowShown="0" headerRowDxfId="53" dataDxfId="51" headerRowBorderDxfId="52" tableBorderDxfId="50" totalsRowBorderDxfId="49">
  <tableColumns count="2">
    <tableColumn id="1" xr3:uid="{9B0431D9-EF15-4A3B-8F52-F80A9D63A24B}" name="Valor" dataDxfId="48"/>
    <tableColumn id="4" xr3:uid="{D32D4819-9326-4E3F-8385-5EA315B24847}" name="Resultado" dataDxfId="47">
      <calculatedColumnFormula>ROUND(B3,0)</calculatedColumnFormula>
    </tableColumn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87FDA74-96E9-47B9-B7B9-D7DBCBAA98D4}" name="Table1151710111819" displayName="Table1151710111819" ref="B2:C3" totalsRowShown="0" headerRowDxfId="24" dataDxfId="46" headerRowBorderDxfId="25" tableBorderDxfId="45" totalsRowBorderDxfId="44">
  <tableColumns count="2">
    <tableColumn id="1" xr3:uid="{0AB8AC9C-E24C-43EC-B33F-FC11B716E7F4}" name="Valor" dataDxfId="43"/>
    <tableColumn id="4" xr3:uid="{756CCBB6-B0B7-4D5B-AE31-A014E5C308DD}" name="Resultado" dataDxfId="42">
      <calculatedColumnFormula>ROUND(B3,2)</calculatedColumnFormula>
    </tableColumn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4C27CB1-2D5E-405F-AA5F-F52139B33CFF}" name="Table115171011181921" displayName="Table115171011181921" ref="B2:D8" totalsRowShown="0" headerRowDxfId="16" dataDxfId="19" headerRowBorderDxfId="22" tableBorderDxfId="23" totalsRowBorderDxfId="21">
  <tableColumns count="3">
    <tableColumn id="1" xr3:uid="{9FDB8245-325D-4D90-A9D6-8F1B8D99E945}" name="Número" dataDxfId="20"/>
    <tableColumn id="2" xr3:uid="{53A92FD1-80FA-4E8D-B7B8-4C8DDA1244E4}" name="Precisión" dataDxfId="18" dataCellStyle="Moneda"/>
    <tableColumn id="4" xr3:uid="{1258173B-FDF8-4FAF-B465-55F2834E0B57}" name="Redondeado a n Cifras Significativas" dataDxfId="17">
      <calculatedColumnFormula>ROUND(B3,C3-(1+INT(LOG10((ABS(B3))))))</calculatedColumnFormula>
    </tableColumn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8D06CE19-3085-4F7D-B0B6-02A346DF7AAB}" name="Table11517101111" displayName="Table11517101111" ref="B2:B7" totalsRowShown="0" headerRowDxfId="93" dataDxfId="91" headerRowBorderDxfId="92" tableBorderDxfId="90" totalsRowBorderDxfId="89">
  <tableColumns count="1">
    <tableColumn id="1" xr3:uid="{57F76C78-3137-4D73-B017-EE0FB6EF5190}" name="Números" dataDxfId="88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4AC20D53-8B79-47D9-BAA1-0EF2F3D6A35E}" name="Table11517101112" displayName="Table11517101112" ref="B2:C3" totalsRowShown="0" headerRowDxfId="87" headerRowBorderDxfId="86" tableBorderDxfId="85" totalsRowBorderDxfId="84">
  <tableColumns count="2">
    <tableColumn id="1" xr3:uid="{4DDA772F-917E-41E9-A424-24FFA3757533}" name="Número" dataDxfId="83"/>
    <tableColumn id="4" xr3:uid="{E959FB9B-A0DD-4E67-84CE-B9ECBB19F177}" name="Resultado" dataDxfId="82">
      <calculatedColumnFormula>ROUND(B3,2)</calculatedColumnFormula>
    </tableColumn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9D76D5C1-B45F-4221-8761-E6C152AFBA98}" name="Table1151710111213" displayName="Table1151710111213" ref="B2:C3" totalsRowShown="0" headerRowDxfId="14" headerRowBorderDxfId="15" tableBorderDxfId="75" totalsRowBorderDxfId="74">
  <tableColumns count="2">
    <tableColumn id="1" xr3:uid="{A3192BBF-8142-4B15-A85D-4707C3FA8647}" name="Número" dataDxfId="73"/>
    <tableColumn id="4" xr3:uid="{E5CFE173-CF82-40A7-8C7D-ABAB0EECA243}" name="Resultado" dataDxfId="72">
      <calculatedColumnFormula>ROUND(B3,-3)</calculatedColumnFormula>
    </tableColumn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C95FC8D2-966D-470B-8518-9CD0807872CD}" name="Table11517101116" displayName="Table11517101116" ref="B2:C7" totalsRowShown="0" headerRowDxfId="12" headerRowBorderDxfId="13" tableBorderDxfId="65" totalsRowBorderDxfId="64">
  <tableColumns count="2">
    <tableColumn id="1" xr3:uid="{D4382B46-69F6-4167-AD52-2DA0497FC4A6}" name="Número" dataDxfId="63"/>
    <tableColumn id="4" xr3:uid="{B47C3C06-25A9-4397-941A-48A1A82158B8}" name="Resultado" dataDxfId="62">
      <calculatedColumnFormula>ROUNDUP(B3,-2)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760D19A-B8BB-4CE4-BE24-616B61A317F2}" name="Table115171011" displayName="Table115171011" ref="B2:D7" totalsRowShown="0" headerRowDxfId="141" headerRowBorderDxfId="140" tableBorderDxfId="139" totalsRowBorderDxfId="138">
  <tableColumns count="3">
    <tableColumn id="1" xr3:uid="{7D0E764F-7D16-4CD3-B77E-0A3434819F97}" name="Número" dataDxfId="137"/>
    <tableColumn id="2" xr3:uid="{1485E632-4C9D-47DD-BADE-125F4D485256}" name="Número_de_Dígitos" dataDxfId="136"/>
    <tableColumn id="4" xr3:uid="{DF952DD8-A3EE-4757-8B65-CB30D5B4B0A7}" name="Resultado" dataDxfId="135">
      <calculatedColumnFormula>ROUND(B3,C3)</calculatedColumnFormula>
    </tableColumn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AB516210-9C0F-4209-956F-E3CE0DA6942D}" name="Table1151710111617" displayName="Table1151710111617" ref="B2:E7" totalsRowShown="0" headerRowDxfId="61" headerRowBorderDxfId="60" tableBorderDxfId="59" totalsRowBorderDxfId="58">
  <tableColumns count="4">
    <tableColumn id="1" xr3:uid="{AA896E35-FE18-4EBD-9C77-D276A2F43DA5}" name="Número" dataDxfId="57"/>
    <tableColumn id="4" xr3:uid="{79B63810-4886-44EB-AA50-9A3D12544060}" name="REDOND.MULT" dataDxfId="56">
      <calculatedColumnFormula>MROUND(B3,5)</calculatedColumnFormula>
    </tableColumn>
    <tableColumn id="2" xr3:uid="{1DF884AE-E62B-4396-86B0-63B749288AFF}" name="MULTIPLO.INFERIOR" dataDxfId="55">
      <calculatedColumnFormula>FLOOR(B3,5)</calculatedColumnFormula>
    </tableColumn>
    <tableColumn id="3" xr3:uid="{DA92D135-A69D-4C2E-BF90-43B304076C2B}" name="MULTIPLO.SUPERIOR" dataDxfId="54">
      <calculatedColumnFormula>CEILING(B3,5)</calculatedColumnFormula>
    </tableColumn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EA5F57AF-C479-43B1-8751-BCE27028F8DD}" name="Table11517101145624" displayName="Table11517101145624" ref="B2:C3" totalsRowShown="0" headerRowDxfId="11" headerRowBorderDxfId="9" tableBorderDxfId="10" totalsRowBorderDxfId="8">
  <tableColumns count="2">
    <tableColumn id="1" xr3:uid="{E3F62A5D-DFC7-40D8-BC47-D10C789162B4}" name="Número" dataDxfId="7"/>
    <tableColumn id="4" xr3:uid="{E3727B34-32BE-4461-BCA0-6D7732DA9458}" name="Resultado" dataDxfId="6">
      <calculatedColumnFormula>B3-TRUNC(B3,0)</calculatedColumnFormula>
    </tableColumn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4019FE22-C536-4D71-8A17-A9C3D9D6EDB9}" name="Table1151710114562425" displayName="Table1151710114562425" ref="B2:C3" totalsRowShown="0" headerRowDxfId="5" headerRowBorderDxfId="3" tableBorderDxfId="4" totalsRowBorderDxfId="2">
  <tableColumns count="2">
    <tableColumn id="1" xr3:uid="{D376896B-3979-4307-A959-926B5A54581A}" name="Número" dataDxfId="1"/>
    <tableColumn id="4" xr3:uid="{A5698F33-B309-47AD-BA57-AE9D5B54AB4A}" name="Resultado" dataDxfId="0">
      <calculatedColumnFormula>TRUNC(B3,0)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532100D-1784-469B-A95D-F5F18AB5887C}" name="Table1151710114" displayName="Table1151710114" ref="B2:D7" totalsRowShown="0" headerRowDxfId="40" headerRowBorderDxfId="41" tableBorderDxfId="134" totalsRowBorderDxfId="133">
  <tableColumns count="3">
    <tableColumn id="1" xr3:uid="{1333C0BD-E8E4-4A20-87D3-9A0E02B88765}" name="Número" dataDxfId="132"/>
    <tableColumn id="2" xr3:uid="{2A8ED841-CB1F-45F6-B538-162249FF0172}" name="Número_de_Dígitos" dataDxfId="131"/>
    <tableColumn id="4" xr3:uid="{775534CE-CFE6-45A7-A8F0-B7AAFCA41A42}" name="Resultado" dataDxfId="130">
      <calculatedColumnFormula>ROUNDUP(B3,C3)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7929685-F268-4C4C-991A-6EED65BDFD9C}" name="Table11517101145" displayName="Table11517101145" ref="B2:D7" totalsRowShown="0" headerRowDxfId="38" headerRowBorderDxfId="39" tableBorderDxfId="129" totalsRowBorderDxfId="128">
  <tableColumns count="3">
    <tableColumn id="1" xr3:uid="{D8A114AD-A31E-4B73-9228-4A33C058F781}" name="Número" dataDxfId="127"/>
    <tableColumn id="2" xr3:uid="{AAE3A372-81A8-476E-85C7-B53301C08B68}" name="Número_de_Dígitos" dataDxfId="126"/>
    <tableColumn id="4" xr3:uid="{DBE82100-B0D8-47BD-9900-0DA0219494B3}" name="Resultado" dataDxfId="125">
      <calculatedColumnFormula>ROUNDDOWN(B3,C3)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13ABBE7-8D7E-41F1-8481-30A9B0CF5AF6}" name="Table115171011456" displayName="Table115171011456" ref="B2:D7" totalsRowShown="0" headerRowDxfId="36" headerRowBorderDxfId="37" tableBorderDxfId="124" totalsRowBorderDxfId="123">
  <tableColumns count="3">
    <tableColumn id="1" xr3:uid="{22D0184D-DFC2-43BF-80F1-56E301BB5E4B}" name="Número" dataDxfId="122"/>
    <tableColumn id="2" xr3:uid="{7FDD9574-AE7C-43A9-8B80-2CDD6B1EC243}" name="Número_de_Dígitos" dataDxfId="121"/>
    <tableColumn id="4" xr3:uid="{DAB2C5EF-FA4E-48D9-829A-B595186225E9}" name="Resultado" dataDxfId="120">
      <calculatedColumnFormula>TRUNC(B3,C3)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455206C-4C04-44D0-B954-F68038313749}" name="Table1151710114567" displayName="Table1151710114567" ref="B2:E4" totalsRowShown="0" headerRowDxfId="28" headerRowBorderDxfId="34" tableBorderDxfId="35" totalsRowBorderDxfId="33">
  <tableColumns count="4">
    <tableColumn id="1" xr3:uid="{66FDA996-674F-4AB9-9C0F-5DD5BC363CA0}" name="Número" dataDxfId="32"/>
    <tableColumn id="2" xr3:uid="{8DCBA151-D29D-4918-9D58-2EB97592CEA8}" name="Número_de_Dígitos" dataDxfId="31" dataCellStyle="Moneda"/>
    <tableColumn id="4" xr3:uid="{8780945F-7BF8-4DE4-8D3A-358E2D15D809}" name="TRUNCAR" dataDxfId="30">
      <calculatedColumnFormula>TRUNC(B3,0)</calculatedColumnFormula>
    </tableColumn>
    <tableColumn id="3" xr3:uid="{BE3CCCD9-C9D5-4E0F-AEA6-A080F21B4467}" name="ENTERO" dataDxfId="29">
      <calculatedColumnFormula>INT(B3)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C7F9D1E2-E9C4-4B6E-B4B3-77668CB3F85E}" name="Table115171011456289" displayName="Table115171011456289" ref="B2:D7" totalsRowShown="0" headerRowDxfId="107" headerRowBorderDxfId="106" tableBorderDxfId="105" totalsRowBorderDxfId="104">
  <tableColumns count="3">
    <tableColumn id="1" xr3:uid="{390D646A-8295-48F5-B1FC-CF4AE1395609}" name="Número" dataDxfId="103"/>
    <tableColumn id="2" xr3:uid="{AAFB169F-B49F-4BE6-9F27-8476A4FBEF0B}" name="Múltiplo" dataDxfId="102"/>
    <tableColumn id="4" xr3:uid="{01D38B5F-5264-4F25-9354-348CFB4BEF57}" name="Resultado" dataDxfId="101">
      <calculatedColumnFormula>MROUND(B3,C3)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571000A-087C-4091-BE44-030EC3E23150}" name="Table1151710114562" displayName="Table1151710114562" ref="B2:D7" totalsRowShown="0" headerRowDxfId="119" headerRowBorderDxfId="118" tableBorderDxfId="117" totalsRowBorderDxfId="116">
  <tableColumns count="3">
    <tableColumn id="1" xr3:uid="{1F81E60E-E855-4741-8C68-DC5649D9D0DC}" name="Número" dataDxfId="115"/>
    <tableColumn id="2" xr3:uid="{04EE4485-06C0-45CA-A4FA-995839D46279}" name="Significancia (Múltiplo)" dataDxfId="114"/>
    <tableColumn id="4" xr3:uid="{FC6E89CC-E023-477A-B7F1-6C7D9E561EB8}" name="Resultado" dataDxfId="113">
      <calculatedColumnFormula>FLOOR(B3,C3)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B4D46E3F-279F-433F-AF20-E491BC1FB145}" name="Table11517101145628" displayName="Table11517101145628" ref="B2:D7" totalsRowShown="0" headerRowDxfId="26" headerRowBorderDxfId="27" tableBorderDxfId="112" totalsRowBorderDxfId="111">
  <tableColumns count="3">
    <tableColumn id="1" xr3:uid="{33A7B455-A766-4775-BC1C-57FB437235C2}" name="Número" dataDxfId="110"/>
    <tableColumn id="2" xr3:uid="{85DBC9D7-4B59-4686-86E5-BA57A5265D2D}" name="Significancia (Múltiplo)" dataDxfId="109"/>
    <tableColumn id="4" xr3:uid="{C0B91038-EC39-4D80-BE16-ACD2F5397B9C}" name="Resultado" dataDxfId="108">
      <calculatedColumnFormula>CEILING(B3,C3)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es/formulas/formulas-de-redondeo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automateexcel.com/es/formulas/formulas-de-redondeo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automateexcel.com/es/formulas/formulas-de-redondeo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automateexcel.com/es/formulas/formulas-de-redondeo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www.automateexcel.com/es/formulas/formulas-de-redondeo/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automateexcel.com/es/formulas/formulas-de-redondeo/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s://www.automateexcel.com/es/formulas/formulas-de-redondeo/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www.automateexcel.com/es/formulas/formulas-de-redondeo/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www.automateexcel.com/es/formulas/formulas-de-redondeo/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s://www.automateexcel.com/es/formulas/formulas-de-redondeo/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s://www.automateexcel.com/es/formulas/formulas-de-redondeo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es/formulas/formulas-de-redondeo/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.xml"/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s://www.automateexcel.com/es/formulas/formulas-de-redondeo/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s://www.automateexcel.com/es/formulas/formulas-de-redondeo/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.xml"/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s://www.automateexcel.com/es/formulas/formulas-de-redondeo/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s://www.automateexcel.com/es/formulas/formulas-de-redondeo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es/formulas/formulas-de-redondeo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es/formulas/formulas-de-redondeo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es/formulas/formulas-de-redondeo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es/formulas/formulas-de-redondeo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utomateexcel.com/es/formulas/formulas-de-redondeo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automateexcel.com/es/formulas/formulas-de-redondeo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automateexcel.com/es/formulas/formulas-de-redonde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6EE0E-9D61-4F12-91B2-362584421423}">
  <sheetPr codeName="Sheet1"/>
  <dimension ref="A1:B26"/>
  <sheetViews>
    <sheetView tabSelected="1" workbookViewId="0">
      <selection activeCell="D24" sqref="D24"/>
    </sheetView>
  </sheetViews>
  <sheetFormatPr baseColWidth="10" defaultColWidth="9.140625" defaultRowHeight="15" x14ac:dyDescent="0.25"/>
  <cols>
    <col min="2" max="2" width="37.5703125" customWidth="1"/>
  </cols>
  <sheetData>
    <row r="1" spans="1:2" ht="23.25" x14ac:dyDescent="0.35">
      <c r="A1" s="31" t="s">
        <v>25</v>
      </c>
    </row>
    <row r="2" spans="1:2" x14ac:dyDescent="0.25">
      <c r="B2" s="32" t="s">
        <v>26</v>
      </c>
    </row>
    <row r="4" spans="1:2" x14ac:dyDescent="0.25">
      <c r="B4" t="s">
        <v>27</v>
      </c>
    </row>
    <row r="5" spans="1:2" x14ac:dyDescent="0.25">
      <c r="B5" s="32" t="s">
        <v>28</v>
      </c>
    </row>
    <row r="6" spans="1:2" x14ac:dyDescent="0.25">
      <c r="B6" s="32" t="s">
        <v>29</v>
      </c>
    </row>
    <row r="7" spans="1:2" x14ac:dyDescent="0.25">
      <c r="B7" s="32" t="s">
        <v>30</v>
      </c>
    </row>
    <row r="8" spans="1:2" x14ac:dyDescent="0.25">
      <c r="B8" s="32" t="s">
        <v>31</v>
      </c>
    </row>
    <row r="9" spans="1:2" x14ac:dyDescent="0.25">
      <c r="B9" s="32" t="s">
        <v>6</v>
      </c>
    </row>
    <row r="10" spans="1:2" x14ac:dyDescent="0.25">
      <c r="B10" s="32" t="s">
        <v>32</v>
      </c>
    </row>
    <row r="11" spans="1:2" x14ac:dyDescent="0.25">
      <c r="B11" s="32" t="s">
        <v>18</v>
      </c>
    </row>
    <row r="12" spans="1:2" x14ac:dyDescent="0.25">
      <c r="B12" s="32" t="s">
        <v>19</v>
      </c>
    </row>
    <row r="13" spans="1:2" ht="15.75" thickBot="1" x14ac:dyDescent="0.3">
      <c r="B13" s="34" t="s">
        <v>20</v>
      </c>
    </row>
    <row r="14" spans="1:2" ht="15.75" thickTop="1" x14ac:dyDescent="0.25">
      <c r="B14" s="32" t="s">
        <v>33</v>
      </c>
    </row>
    <row r="15" spans="1:2" x14ac:dyDescent="0.25">
      <c r="B15" s="32" t="s">
        <v>34</v>
      </c>
    </row>
    <row r="16" spans="1:2" x14ac:dyDescent="0.25">
      <c r="B16" s="32" t="s">
        <v>35</v>
      </c>
    </row>
    <row r="17" spans="2:2" x14ac:dyDescent="0.25">
      <c r="B17" s="32" t="s">
        <v>36</v>
      </c>
    </row>
    <row r="18" spans="2:2" x14ac:dyDescent="0.25">
      <c r="B18" s="32" t="s">
        <v>37</v>
      </c>
    </row>
    <row r="19" spans="2:2" x14ac:dyDescent="0.25">
      <c r="B19" s="32" t="s">
        <v>38</v>
      </c>
    </row>
    <row r="20" spans="2:2" x14ac:dyDescent="0.25">
      <c r="B20" s="32" t="s">
        <v>39</v>
      </c>
    </row>
    <row r="21" spans="2:2" x14ac:dyDescent="0.25">
      <c r="B21" s="32" t="s">
        <v>40</v>
      </c>
    </row>
    <row r="22" spans="2:2" x14ac:dyDescent="0.25">
      <c r="B22" s="32" t="s">
        <v>41</v>
      </c>
    </row>
    <row r="23" spans="2:2" x14ac:dyDescent="0.25">
      <c r="B23" s="32" t="s">
        <v>42</v>
      </c>
    </row>
    <row r="24" spans="2:2" x14ac:dyDescent="0.25">
      <c r="B24" s="32" t="s">
        <v>43</v>
      </c>
    </row>
    <row r="25" spans="2:2" x14ac:dyDescent="0.25">
      <c r="B25" s="32" t="s">
        <v>44</v>
      </c>
    </row>
    <row r="26" spans="2:2" x14ac:dyDescent="0.25">
      <c r="B26" s="32" t="s">
        <v>45</v>
      </c>
    </row>
  </sheetData>
  <dataConsolidate/>
  <hyperlinks>
    <hyperlink ref="B2" r:id="rId1" xr:uid="{1D2F5A23-D5E2-4F45-850D-5A195F91E574}"/>
    <hyperlink ref="B5" location="'Introducción REDONDEAR'!A1" display="'Introducción REDONDEAR'!A1" xr:uid="{D27B8C44-9D04-4C62-9C37-91A6EAC28526}"/>
    <hyperlink ref="B6" location="'REDONDEAR'!A1" display="'REDONDEAR'!A1" xr:uid="{8AA110C4-A586-4110-8E33-C4451C81D1D7}"/>
    <hyperlink ref="B7" location="'REDONDEAR.MAS'!A1" display="'REDONDEAR.MAS'!A1" xr:uid="{AA205508-2E8D-4D48-8C00-7590F2A77182}"/>
    <hyperlink ref="B8" location="'REDONDEAR.MENOS'!A1" display="'REDONDEAR.MENOS'!A1" xr:uid="{E291C7EE-5906-4D28-88DB-14BFB2B925B8}"/>
    <hyperlink ref="B9" location="'TRUNCAR'!A1" display="'TRUNCAR'!A1" xr:uid="{28E2910B-1A79-4ED1-9C88-0E267A41E3AF}"/>
    <hyperlink ref="B10" location="'TRUNCAR vs ENTERO'!A1" display="'TRUNCAR vs ENTERO'!A1" xr:uid="{2CDA69ED-AEF9-473C-A703-614C8752BC39}"/>
    <hyperlink ref="B11" location="'REDOND.MULT'!A1" display="'REDOND.MULT'!A1" xr:uid="{6EA02C81-88ED-4335-AEE8-BA69F57358D9}"/>
    <hyperlink ref="B12" location="'MULTIPLO.INFERIOR'!A1" display="'MULTIPLO.INFERIOR'!A1" xr:uid="{CA6CAAE3-0DF0-4687-9BF8-E8086AD8C730}"/>
    <hyperlink ref="B13" location="'MULTIPLO.SUPERIOR'!A1" display="'MULTIPLO.SUPERIOR'!A1" xr:uid="{0F6CEDE1-9A56-4B34-B920-D59A032FE947}"/>
    <hyperlink ref="B14" location="'Redondear Sin Fórmulas'!A1" display="'Redondear Sin Fórmulas'!A1" xr:uid="{C6A06288-98B7-4851-B706-0987FC8D58D9}"/>
    <hyperlink ref="B15" location="'Redondear Hora'!A1" display="'Redondear Hora'!A1" xr:uid="{C3AC65B6-8FC2-4B15-AC96-2B9A3A7BE766}"/>
    <hyperlink ref="B16" location="'Redondear Porcentajes'!A1" display="'Redondear Porcentajes'!A1" xr:uid="{6125D673-5C1C-4E16-A5E1-C5AD3D905058}"/>
    <hyperlink ref="B17" location="'Redondear al Peso más Cercano'!A1" display="'Redondear al Peso más Cercano'!A1" xr:uid="{8C3D8949-AECC-4A5E-AE06-FF0183F6E1A6}"/>
    <hyperlink ref="B18" location="'Redondear al Cent. más Cercano'!A1" display="'Redondear al Cent. más Cercano'!A1" xr:uid="{F9E61B4C-1FF0-44A2-99D9-E2BDD2A3D13E}"/>
    <hyperlink ref="B19" location="'Redondear a n Cifras Sign.'!A1" display="'Redondear a n Cifras Sign.'!A1" xr:uid="{7330F7AB-9600-4EA1-B0F7-57BB0016C18C}"/>
    <hyperlink ref="B20" location="'Redondear Suma'!A1" display="'Redondear Suma'!A1" xr:uid="{487F947F-15C2-4923-8D34-5C55DA2DC676}"/>
    <hyperlink ref="B21" location="'Redondear Dos Decimales'!A1" display="'Redondear Dos Decimales'!A1" xr:uid="{7EDF1388-A282-4570-B235-2241867E4A70}"/>
    <hyperlink ref="B22" location="'Redondear Miles'!A1" display="'Redondear Miles'!A1" xr:uid="{D2A86A74-D627-495B-8AFF-599DBDC0DC46}"/>
    <hyperlink ref="B23" location="'Redondear a la Centena más Próx'!A1" display="'Redondear a la Centena más Próx'!A1" xr:uid="{62799ABC-AD70-4FF2-BE3C-82263A4BFDFB}"/>
    <hyperlink ref="B24" location="'Redondear al 5 Más Cercano'!A1" display="'Redondear al 5 Más Cercano'!A1" xr:uid="{506A4A8D-A8C5-4E7C-A711-D34392ABA382}"/>
    <hyperlink ref="B25" location="'Parte Decimal de un Número'!A1" display="'Parte Decimal de un Número'!A1" xr:uid="{74DAF7F0-5229-404C-8C65-32E2EB879832}"/>
    <hyperlink ref="B26" location="'TRUNCAR 2'!A1" display="'TRUNCAR 2'!A1" xr:uid="{11E6165E-9079-4A53-BDE9-6B781DECFACA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96F38-FD63-4FD4-93BC-926881ADDD49}">
  <sheetPr codeName="Sheet37"/>
  <dimension ref="B1:D9"/>
  <sheetViews>
    <sheetView showGridLines="0" workbookViewId="0">
      <selection activeCell="D3" sqref="D3"/>
    </sheetView>
  </sheetViews>
  <sheetFormatPr baseColWidth="10" defaultColWidth="9.140625" defaultRowHeight="15" x14ac:dyDescent="0.25"/>
  <cols>
    <col min="1" max="1" width="2.42578125" customWidth="1"/>
    <col min="2" max="2" width="15.42578125" customWidth="1"/>
    <col min="3" max="3" width="23.140625" customWidth="1"/>
    <col min="4" max="4" width="16.7109375" customWidth="1"/>
  </cols>
  <sheetData>
    <row r="1" spans="2:4" ht="9" customHeight="1" x14ac:dyDescent="0.25"/>
    <row r="2" spans="2:4" x14ac:dyDescent="0.25">
      <c r="B2" s="3" t="s">
        <v>3</v>
      </c>
      <c r="C2" s="4" t="s">
        <v>10</v>
      </c>
      <c r="D2" s="4" t="s">
        <v>5</v>
      </c>
    </row>
    <row r="3" spans="2:4" x14ac:dyDescent="0.25">
      <c r="B3" s="5">
        <v>154.55000000000001</v>
      </c>
      <c r="C3" s="10">
        <v>0.01</v>
      </c>
      <c r="D3" s="6">
        <f>CEILING(B3,C3)</f>
        <v>154.55000000000001</v>
      </c>
    </row>
    <row r="4" spans="2:4" x14ac:dyDescent="0.25">
      <c r="B4" s="5">
        <v>154.54599999999999</v>
      </c>
      <c r="C4" s="7">
        <v>1</v>
      </c>
      <c r="D4" s="6">
        <f t="shared" ref="D4:D7" si="0">CEILING(B4,C4)</f>
        <v>155</v>
      </c>
    </row>
    <row r="5" spans="2:4" x14ac:dyDescent="0.25">
      <c r="B5" s="5">
        <v>154.54599999999999</v>
      </c>
      <c r="C5" s="7">
        <v>5</v>
      </c>
      <c r="D5" s="6">
        <f t="shared" si="0"/>
        <v>155</v>
      </c>
    </row>
    <row r="6" spans="2:4" x14ac:dyDescent="0.25">
      <c r="B6" s="5">
        <v>154.54599999999999</v>
      </c>
      <c r="C6" s="7">
        <v>10</v>
      </c>
      <c r="D6" s="6">
        <f t="shared" si="0"/>
        <v>160</v>
      </c>
    </row>
    <row r="7" spans="2:4" x14ac:dyDescent="0.25">
      <c r="B7" s="5">
        <v>154.54599999999999</v>
      </c>
      <c r="C7" s="7">
        <v>100</v>
      </c>
      <c r="D7" s="6">
        <f t="shared" si="0"/>
        <v>200</v>
      </c>
    </row>
    <row r="9" spans="2:4" x14ac:dyDescent="0.25">
      <c r="B9" s="32" t="s">
        <v>26</v>
      </c>
    </row>
  </sheetData>
  <hyperlinks>
    <hyperlink ref="B9" r:id="rId1" xr:uid="{CB8AE13F-7A10-49C9-8878-E0B8A27CF1C9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5F610-7403-4CEC-B610-7D83691E62FB}">
  <sheetPr codeName="Sheet39"/>
  <dimension ref="B1:J7"/>
  <sheetViews>
    <sheetView workbookViewId="0">
      <selection activeCell="J2" sqref="J2"/>
    </sheetView>
  </sheetViews>
  <sheetFormatPr baseColWidth="10" defaultColWidth="9.140625" defaultRowHeight="15" x14ac:dyDescent="0.25"/>
  <cols>
    <col min="1" max="1" width="2.42578125" customWidth="1"/>
    <col min="2" max="2" width="15.42578125" customWidth="1"/>
    <col min="3" max="3" width="19" bestFit="1" customWidth="1"/>
    <col min="4" max="4" width="16.7109375" customWidth="1"/>
  </cols>
  <sheetData>
    <row r="1" spans="2:10" ht="9" customHeight="1" x14ac:dyDescent="0.25"/>
    <row r="2" spans="2:10" x14ac:dyDescent="0.25">
      <c r="B2" s="3" t="s">
        <v>3</v>
      </c>
      <c r="C2" s="4" t="s">
        <v>11</v>
      </c>
      <c r="D2" s="4" t="s">
        <v>5</v>
      </c>
      <c r="J2" s="39">
        <v>154.5</v>
      </c>
    </row>
    <row r="3" spans="2:10" x14ac:dyDescent="0.25">
      <c r="B3" s="5">
        <v>154.45599999999999</v>
      </c>
      <c r="C3" s="11" t="s">
        <v>2</v>
      </c>
      <c r="D3" s="10">
        <f t="shared" ref="D3" si="0">B3</f>
        <v>154.45599999999999</v>
      </c>
    </row>
    <row r="4" spans="2:10" x14ac:dyDescent="0.25">
      <c r="B4" s="5">
        <v>154.45599999999999</v>
      </c>
      <c r="C4" s="11" t="s">
        <v>0</v>
      </c>
      <c r="D4" s="9">
        <f t="shared" ref="D4:D5" si="1">B4</f>
        <v>154.45599999999999</v>
      </c>
    </row>
    <row r="5" spans="2:10" x14ac:dyDescent="0.25">
      <c r="B5" s="5">
        <v>154.45599999999999</v>
      </c>
      <c r="C5" s="11" t="s">
        <v>1</v>
      </c>
      <c r="D5" s="7">
        <f t="shared" si="1"/>
        <v>154.45599999999999</v>
      </c>
    </row>
    <row r="7" spans="2:10" x14ac:dyDescent="0.25">
      <c r="B7" s="32" t="s">
        <v>26</v>
      </c>
    </row>
  </sheetData>
  <hyperlinks>
    <hyperlink ref="B7" r:id="rId1" xr:uid="{82652EB8-054C-4FC9-9554-97041995D8D5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53456-E26C-423F-A3BE-ADBE19268EB1}">
  <sheetPr codeName="Sheet43"/>
  <dimension ref="B1:C5"/>
  <sheetViews>
    <sheetView showGridLines="0" workbookViewId="0">
      <selection activeCell="C3" sqref="C3"/>
    </sheetView>
  </sheetViews>
  <sheetFormatPr baseColWidth="10" defaultColWidth="9.140625" defaultRowHeight="15" x14ac:dyDescent="0.25"/>
  <cols>
    <col min="1" max="1" width="2.42578125" customWidth="1"/>
    <col min="2" max="2" width="19" customWidth="1"/>
    <col min="3" max="3" width="32" customWidth="1"/>
  </cols>
  <sheetData>
    <row r="1" spans="2:3" ht="9" customHeight="1" x14ac:dyDescent="0.25"/>
    <row r="2" spans="2:3" x14ac:dyDescent="0.25">
      <c r="B2" s="16" t="s">
        <v>12</v>
      </c>
      <c r="C2" s="17" t="s">
        <v>5</v>
      </c>
    </row>
    <row r="3" spans="2:3" x14ac:dyDescent="0.25">
      <c r="B3" s="18">
        <v>4.3456700000000001</v>
      </c>
      <c r="C3" s="19">
        <f>MROUND(B3,"0:15")</f>
        <v>4.34375</v>
      </c>
    </row>
    <row r="5" spans="2:3" x14ac:dyDescent="0.25">
      <c r="B5" s="32" t="s">
        <v>26</v>
      </c>
    </row>
  </sheetData>
  <hyperlinks>
    <hyperlink ref="B5" r:id="rId1" xr:uid="{B9F80086-F7B2-4466-AAF7-E38E2CB41345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9CB16-4913-49C1-ADCD-1FE387047DB4}">
  <sheetPr codeName="Sheet44"/>
  <dimension ref="B1:C8"/>
  <sheetViews>
    <sheetView showGridLines="0" workbookViewId="0">
      <selection activeCell="C3" sqref="C3"/>
    </sheetView>
  </sheetViews>
  <sheetFormatPr baseColWidth="10" defaultColWidth="9.140625" defaultRowHeight="15" x14ac:dyDescent="0.25"/>
  <cols>
    <col min="1" max="1" width="2.42578125" customWidth="1"/>
    <col min="2" max="2" width="21" customWidth="1"/>
    <col min="3" max="3" width="24.42578125" customWidth="1"/>
  </cols>
  <sheetData>
    <row r="1" spans="2:3" ht="9" customHeight="1" x14ac:dyDescent="0.25"/>
    <row r="2" spans="2:3" x14ac:dyDescent="0.25">
      <c r="B2" s="3" t="s">
        <v>13</v>
      </c>
      <c r="C2" s="4" t="s">
        <v>5</v>
      </c>
    </row>
    <row r="3" spans="2:3" x14ac:dyDescent="0.25">
      <c r="B3" s="21">
        <v>0.85599999999999998</v>
      </c>
      <c r="C3" s="20">
        <f>ROUND(B3,2)</f>
        <v>0.86</v>
      </c>
    </row>
    <row r="4" spans="2:3" x14ac:dyDescent="0.25">
      <c r="B4" s="21">
        <v>0.75</v>
      </c>
      <c r="C4" s="20">
        <f t="shared" ref="C4:C6" si="0">ROUND(B4,2)</f>
        <v>0.75</v>
      </c>
    </row>
    <row r="5" spans="2:3" x14ac:dyDescent="0.25">
      <c r="B5" s="21">
        <v>0.65749999999999997</v>
      </c>
      <c r="C5" s="20">
        <f t="shared" si="0"/>
        <v>0.66</v>
      </c>
    </row>
    <row r="6" spans="2:3" x14ac:dyDescent="0.25">
      <c r="B6" s="21">
        <v>0.66890000000000005</v>
      </c>
      <c r="C6" s="20">
        <f t="shared" si="0"/>
        <v>0.67</v>
      </c>
    </row>
    <row r="8" spans="2:3" x14ac:dyDescent="0.25">
      <c r="B8" s="32" t="s">
        <v>26</v>
      </c>
    </row>
  </sheetData>
  <hyperlinks>
    <hyperlink ref="B8" r:id="rId1" xr:uid="{2A607931-B03D-452E-A75F-CD6984DC341D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14F28-1178-4743-AB9A-E806FB5F4D55}">
  <sheetPr codeName="Sheet47"/>
  <dimension ref="B1:C5"/>
  <sheetViews>
    <sheetView showGridLines="0" workbookViewId="0">
      <selection activeCell="B2" sqref="B2:C2"/>
    </sheetView>
  </sheetViews>
  <sheetFormatPr baseColWidth="10" defaultColWidth="9.140625" defaultRowHeight="15" x14ac:dyDescent="0.25"/>
  <cols>
    <col min="1" max="1" width="2.42578125" customWidth="1"/>
    <col min="2" max="2" width="21.140625" customWidth="1"/>
    <col min="3" max="3" width="24.42578125" customWidth="1"/>
  </cols>
  <sheetData>
    <row r="1" spans="2:3" ht="9" customHeight="1" x14ac:dyDescent="0.25"/>
    <row r="2" spans="2:3" x14ac:dyDescent="0.25">
      <c r="B2" s="3" t="s">
        <v>14</v>
      </c>
      <c r="C2" s="4" t="s">
        <v>5</v>
      </c>
    </row>
    <row r="3" spans="2:3" x14ac:dyDescent="0.25">
      <c r="B3" s="27">
        <v>154.54599999999999</v>
      </c>
      <c r="C3" s="28">
        <f>ROUND(B3,0)</f>
        <v>155</v>
      </c>
    </row>
    <row r="5" spans="2:3" x14ac:dyDescent="0.25">
      <c r="B5" s="32" t="s">
        <v>26</v>
      </c>
    </row>
  </sheetData>
  <hyperlinks>
    <hyperlink ref="B5" r:id="rId1" xr:uid="{24249DC2-3CEE-440E-B809-BC2418849AC9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48F6F-4518-480C-A574-65E30ADCF023}">
  <sheetPr codeName="Sheet48"/>
  <dimension ref="B1:C5"/>
  <sheetViews>
    <sheetView showGridLines="0" workbookViewId="0">
      <selection activeCell="C3" sqref="C3"/>
    </sheetView>
  </sheetViews>
  <sheetFormatPr baseColWidth="10" defaultColWidth="9.140625" defaultRowHeight="15" x14ac:dyDescent="0.25"/>
  <cols>
    <col min="1" max="1" width="2.42578125" customWidth="1"/>
    <col min="2" max="2" width="19.5703125" customWidth="1"/>
    <col min="3" max="3" width="24.42578125" customWidth="1"/>
  </cols>
  <sheetData>
    <row r="1" spans="2:3" ht="9" customHeight="1" x14ac:dyDescent="0.25"/>
    <row r="2" spans="2:3" x14ac:dyDescent="0.25">
      <c r="B2" s="3" t="s">
        <v>14</v>
      </c>
      <c r="C2" s="4" t="s">
        <v>5</v>
      </c>
    </row>
    <row r="3" spans="2:3" x14ac:dyDescent="0.25">
      <c r="B3" s="30">
        <v>154.54644999999999</v>
      </c>
      <c r="C3" s="29">
        <f>ROUND(B3,2)</f>
        <v>154.55000000000001</v>
      </c>
    </row>
    <row r="5" spans="2:3" x14ac:dyDescent="0.25">
      <c r="B5" s="32" t="s">
        <v>26</v>
      </c>
    </row>
  </sheetData>
  <hyperlinks>
    <hyperlink ref="B5" r:id="rId1" xr:uid="{AF7F0230-CD50-4765-871A-CBCC548CC0B4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A0EC3-3107-47A0-A4A2-8B874A468837}">
  <dimension ref="B1:D13"/>
  <sheetViews>
    <sheetView showGridLines="0" workbookViewId="0">
      <selection activeCell="D3" sqref="D3"/>
    </sheetView>
  </sheetViews>
  <sheetFormatPr baseColWidth="10" defaultColWidth="9.140625" defaultRowHeight="15" x14ac:dyDescent="0.25"/>
  <cols>
    <col min="1" max="1" width="2.42578125" customWidth="1"/>
    <col min="2" max="3" width="19.5703125" customWidth="1"/>
    <col min="4" max="4" width="24.42578125" customWidth="1"/>
  </cols>
  <sheetData>
    <row r="1" spans="2:4" ht="9" customHeight="1" x14ac:dyDescent="0.25"/>
    <row r="2" spans="2:4" ht="30" x14ac:dyDescent="0.25">
      <c r="B2" s="42" t="s">
        <v>3</v>
      </c>
      <c r="C2" s="42" t="s">
        <v>15</v>
      </c>
      <c r="D2" s="43" t="s">
        <v>16</v>
      </c>
    </row>
    <row r="3" spans="2:4" x14ac:dyDescent="0.25">
      <c r="B3" s="5">
        <v>154.345</v>
      </c>
      <c r="C3" s="13">
        <v>6</v>
      </c>
      <c r="D3" s="40">
        <f>ROUND(B3,C3-(1+INT(LOG10((ABS(B3))))))</f>
        <v>154.345</v>
      </c>
    </row>
    <row r="4" spans="2:4" x14ac:dyDescent="0.25">
      <c r="B4" s="5">
        <v>154.345</v>
      </c>
      <c r="C4" s="13">
        <v>5</v>
      </c>
      <c r="D4" s="40">
        <f t="shared" ref="D4:D7" si="0">ROUND(B4,C4-(1+INT(LOG10((ABS(B4))))))</f>
        <v>154.35</v>
      </c>
    </row>
    <row r="5" spans="2:4" x14ac:dyDescent="0.25">
      <c r="B5" s="5">
        <v>154.345</v>
      </c>
      <c r="C5" s="13">
        <v>3</v>
      </c>
      <c r="D5" s="40">
        <f t="shared" si="0"/>
        <v>154</v>
      </c>
    </row>
    <row r="6" spans="2:4" x14ac:dyDescent="0.25">
      <c r="B6" s="5">
        <v>154.345</v>
      </c>
      <c r="C6" s="13">
        <v>2</v>
      </c>
      <c r="D6" s="40">
        <f t="shared" si="0"/>
        <v>150</v>
      </c>
    </row>
    <row r="7" spans="2:4" x14ac:dyDescent="0.25">
      <c r="B7" s="5">
        <v>154.345</v>
      </c>
      <c r="C7" s="13">
        <v>1</v>
      </c>
      <c r="D7" s="40">
        <f t="shared" si="0"/>
        <v>200</v>
      </c>
    </row>
    <row r="8" spans="2:4" x14ac:dyDescent="0.25">
      <c r="B8" s="5">
        <v>154.345</v>
      </c>
      <c r="C8" s="13">
        <v>0</v>
      </c>
      <c r="D8" s="41">
        <f>ROUND(B8,C8-(1+INT(LOG10((ABS(B8))))))</f>
        <v>0</v>
      </c>
    </row>
    <row r="11" spans="2:4" x14ac:dyDescent="0.25">
      <c r="B11" s="32" t="s">
        <v>26</v>
      </c>
      <c r="C11" s="32"/>
    </row>
    <row r="13" spans="2:4" x14ac:dyDescent="0.25">
      <c r="B13" s="33"/>
    </row>
  </sheetData>
  <hyperlinks>
    <hyperlink ref="B11" r:id="rId1" xr:uid="{6F0DE048-AEFF-4B56-BCDC-5B78A07F7666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3A133-CE54-4238-93C2-9179A0B84DE8}">
  <sheetPr codeName="Sheet40"/>
  <dimension ref="B1:D9"/>
  <sheetViews>
    <sheetView showGridLines="0" workbookViewId="0">
      <selection activeCell="D3" sqref="D3"/>
    </sheetView>
  </sheetViews>
  <sheetFormatPr baseColWidth="10" defaultColWidth="9.140625" defaultRowHeight="15" x14ac:dyDescent="0.25"/>
  <cols>
    <col min="1" max="1" width="2.42578125" customWidth="1"/>
    <col min="2" max="2" width="14.42578125" customWidth="1"/>
    <col min="3" max="3" width="5.42578125" customWidth="1"/>
    <col min="4" max="4" width="17.85546875" customWidth="1"/>
  </cols>
  <sheetData>
    <row r="1" spans="2:4" ht="9" customHeight="1" x14ac:dyDescent="0.25"/>
    <row r="2" spans="2:4" x14ac:dyDescent="0.25">
      <c r="B2" s="3" t="s">
        <v>17</v>
      </c>
      <c r="D2" s="14" t="s">
        <v>5</v>
      </c>
    </row>
    <row r="3" spans="2:4" x14ac:dyDescent="0.25">
      <c r="B3" s="12">
        <v>182.5</v>
      </c>
      <c r="D3" s="15">
        <f>ROUND(SUM(B3:B7),0)</f>
        <v>785</v>
      </c>
    </row>
    <row r="4" spans="2:4" x14ac:dyDescent="0.25">
      <c r="B4" s="12">
        <v>100.6</v>
      </c>
    </row>
    <row r="5" spans="2:4" x14ac:dyDescent="0.25">
      <c r="B5" s="12">
        <v>189.9</v>
      </c>
    </row>
    <row r="6" spans="2:4" x14ac:dyDescent="0.25">
      <c r="B6" s="12">
        <v>110.1</v>
      </c>
    </row>
    <row r="7" spans="2:4" x14ac:dyDescent="0.25">
      <c r="B7" s="12">
        <v>201.7</v>
      </c>
    </row>
    <row r="9" spans="2:4" x14ac:dyDescent="0.25">
      <c r="B9" s="32" t="s">
        <v>26</v>
      </c>
    </row>
  </sheetData>
  <hyperlinks>
    <hyperlink ref="B9" r:id="rId1" xr:uid="{90C44482-F4B5-4EA8-8472-047A375F6B04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CE3B9-B4A0-41C6-9744-56F7E2BBBCDA}">
  <sheetPr codeName="Sheet41"/>
  <dimension ref="B1:C5"/>
  <sheetViews>
    <sheetView showGridLines="0" workbookViewId="0">
      <selection activeCell="B2" sqref="B2:C2"/>
    </sheetView>
  </sheetViews>
  <sheetFormatPr baseColWidth="10" defaultColWidth="9.140625" defaultRowHeight="15" x14ac:dyDescent="0.25"/>
  <cols>
    <col min="1" max="1" width="2.42578125" customWidth="1"/>
    <col min="2" max="2" width="20.7109375" customWidth="1"/>
    <col min="3" max="3" width="24.42578125" customWidth="1"/>
  </cols>
  <sheetData>
    <row r="1" spans="2:3" ht="9" customHeight="1" x14ac:dyDescent="0.25"/>
    <row r="2" spans="2:3" x14ac:dyDescent="0.25">
      <c r="B2" s="3" t="s">
        <v>3</v>
      </c>
      <c r="C2" s="4" t="s">
        <v>5</v>
      </c>
    </row>
    <row r="3" spans="2:3" x14ac:dyDescent="0.25">
      <c r="B3" s="5">
        <v>154.54599999999999</v>
      </c>
      <c r="C3" s="6">
        <f>ROUND(B3,2)</f>
        <v>154.55000000000001</v>
      </c>
    </row>
    <row r="5" spans="2:3" x14ac:dyDescent="0.25">
      <c r="B5" s="32" t="s">
        <v>26</v>
      </c>
    </row>
  </sheetData>
  <hyperlinks>
    <hyperlink ref="B5" r:id="rId1" xr:uid="{BC5FD3B7-4EDA-414D-9305-D4D4493F0C82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E0883-C53A-4BA9-A688-12F5488C87A0}">
  <sheetPr codeName="Sheet42"/>
  <dimension ref="B1:C5"/>
  <sheetViews>
    <sheetView showGridLines="0" workbookViewId="0">
      <selection activeCell="B2" sqref="B2:C2"/>
    </sheetView>
  </sheetViews>
  <sheetFormatPr baseColWidth="10" defaultColWidth="9.140625" defaultRowHeight="15" x14ac:dyDescent="0.25"/>
  <cols>
    <col min="1" max="1" width="2.42578125" customWidth="1"/>
    <col min="2" max="2" width="20.28515625" customWidth="1"/>
    <col min="3" max="3" width="24.42578125" customWidth="1"/>
  </cols>
  <sheetData>
    <row r="1" spans="2:3" ht="9" customHeight="1" x14ac:dyDescent="0.25"/>
    <row r="2" spans="2:3" x14ac:dyDescent="0.25">
      <c r="B2" s="3" t="s">
        <v>3</v>
      </c>
      <c r="C2" s="4" t="s">
        <v>5</v>
      </c>
    </row>
    <row r="3" spans="2:3" x14ac:dyDescent="0.25">
      <c r="B3" s="13">
        <v>4154.5460000000003</v>
      </c>
      <c r="C3" s="13">
        <f>ROUND(B3,-3)</f>
        <v>4000</v>
      </c>
    </row>
    <row r="5" spans="2:3" x14ac:dyDescent="0.25">
      <c r="B5" s="32" t="s">
        <v>26</v>
      </c>
    </row>
  </sheetData>
  <hyperlinks>
    <hyperlink ref="B5" r:id="rId1" xr:uid="{6D306735-4689-4610-BA4B-09CFCCDE72AF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/>
  <dimension ref="B1:D14"/>
  <sheetViews>
    <sheetView showGridLines="0" workbookViewId="0">
      <selection activeCell="E17" sqref="E17"/>
    </sheetView>
  </sheetViews>
  <sheetFormatPr baseColWidth="10" defaultColWidth="9.140625" defaultRowHeight="15" x14ac:dyDescent="0.25"/>
  <cols>
    <col min="1" max="1" width="2.42578125" customWidth="1"/>
    <col min="2" max="2" width="21.42578125" customWidth="1"/>
    <col min="3" max="3" width="17.140625" customWidth="1"/>
    <col min="4" max="4" width="32.28515625" customWidth="1"/>
  </cols>
  <sheetData>
    <row r="1" spans="2:4" ht="6" customHeight="1" x14ac:dyDescent="0.25"/>
    <row r="2" spans="2:4" ht="18.75" x14ac:dyDescent="0.3">
      <c r="B2" s="1" t="s">
        <v>24</v>
      </c>
    </row>
    <row r="3" spans="2:4" ht="9" customHeight="1" x14ac:dyDescent="0.25"/>
    <row r="4" spans="2:4" x14ac:dyDescent="0.25">
      <c r="B4" s="2" t="s">
        <v>3</v>
      </c>
      <c r="C4" s="2" t="s">
        <v>5</v>
      </c>
      <c r="D4" s="44" t="s">
        <v>23</v>
      </c>
    </row>
    <row r="5" spans="2:4" x14ac:dyDescent="0.25">
      <c r="B5" s="45">
        <v>5154.45</v>
      </c>
      <c r="C5" s="46">
        <f>ROUND(B5,0)</f>
        <v>5154</v>
      </c>
      <c r="D5" s="47" t="str">
        <f ca="1">_xlfn.FORMULATEXT('Introducción REDONDEAR'!$C5)</f>
        <v>=REDONDEAR(B5;0)</v>
      </c>
    </row>
    <row r="6" spans="2:4" x14ac:dyDescent="0.25">
      <c r="B6" s="48">
        <v>5154.45</v>
      </c>
      <c r="C6" s="49">
        <f>ROUNDUP(B6,-4)</f>
        <v>10000</v>
      </c>
      <c r="D6" s="50" t="str">
        <f ca="1">_xlfn.FORMULATEXT('Introducción REDONDEAR'!$C6)</f>
        <v>=REDONDEAR.MAS(B6;-4)</v>
      </c>
    </row>
    <row r="7" spans="2:4" x14ac:dyDescent="0.25">
      <c r="B7" s="45">
        <v>5154.45</v>
      </c>
      <c r="C7" s="46">
        <f>ROUNDDOWN(B7,-3)</f>
        <v>5000</v>
      </c>
      <c r="D7" s="47" t="str">
        <f ca="1">_xlfn.FORMULATEXT('Introducción REDONDEAR'!$C7)</f>
        <v>=REDONDEAR.MENOS(B7;-3)</v>
      </c>
    </row>
    <row r="8" spans="2:4" x14ac:dyDescent="0.25">
      <c r="B8" s="48">
        <v>5154.45</v>
      </c>
      <c r="C8" s="49">
        <f>TRUNC(B8,-3)</f>
        <v>5000</v>
      </c>
      <c r="D8" s="50" t="str">
        <f ca="1">_xlfn.FORMULATEXT('Introducción REDONDEAR'!$C8)</f>
        <v>=TRUNCAR(B8;-3)</v>
      </c>
    </row>
    <row r="9" spans="2:4" x14ac:dyDescent="0.25">
      <c r="B9" s="45">
        <v>5154.45</v>
      </c>
      <c r="C9" s="46">
        <f>INT(B9)</f>
        <v>5154</v>
      </c>
      <c r="D9" s="47" t="str">
        <f ca="1">_xlfn.FORMULATEXT('Introducción REDONDEAR'!$C9)</f>
        <v>=ENTERO(B9)</v>
      </c>
    </row>
    <row r="10" spans="2:4" x14ac:dyDescent="0.25">
      <c r="B10" s="48">
        <v>5154.45</v>
      </c>
      <c r="C10" s="49">
        <f>FLOOR(B10,100)</f>
        <v>5100</v>
      </c>
      <c r="D10" s="50" t="str">
        <f ca="1">_xlfn.FORMULATEXT('Introducción REDONDEAR'!$C10)</f>
        <v>=MULTIPLO.INFERIOR(B10;100)</v>
      </c>
    </row>
    <row r="11" spans="2:4" x14ac:dyDescent="0.25">
      <c r="B11" s="45">
        <v>5154.45</v>
      </c>
      <c r="C11" s="46">
        <f>CEILING(B11,100)</f>
        <v>5200</v>
      </c>
      <c r="D11" s="47" t="str">
        <f ca="1">_xlfn.FORMULATEXT('Introducción REDONDEAR'!$C11)</f>
        <v>=MULTIPLO.SUPERIOR(B11;100)</v>
      </c>
    </row>
    <row r="12" spans="2:4" x14ac:dyDescent="0.25">
      <c r="B12" s="51">
        <v>5154.45</v>
      </c>
      <c r="C12" s="52">
        <f>MROUND(B12,100)</f>
        <v>5200</v>
      </c>
      <c r="D12" s="53" t="str">
        <f ca="1">_xlfn.FORMULATEXT('Introducción REDONDEAR'!$C12)</f>
        <v>=REDOND.MULT(B12;100)</v>
      </c>
    </row>
    <row r="14" spans="2:4" x14ac:dyDescent="0.25">
      <c r="B14" s="32" t="s">
        <v>26</v>
      </c>
    </row>
  </sheetData>
  <hyperlinks>
    <hyperlink ref="B14" r:id="rId1" xr:uid="{4F31E715-7E54-4C05-A42E-477128C1536E}"/>
  </hyperlinks>
  <pageMargins left="0.7" right="0.7" top="0.75" bottom="0.75" header="0.3" footer="0.3"/>
  <pageSetup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1E425-37B5-4A8D-8881-CCB888BFC8A7}">
  <sheetPr codeName="Sheet45"/>
  <dimension ref="B1:C9"/>
  <sheetViews>
    <sheetView showGridLines="0" workbookViewId="0">
      <selection activeCell="C3" sqref="C3"/>
    </sheetView>
  </sheetViews>
  <sheetFormatPr baseColWidth="10" defaultColWidth="9.140625" defaultRowHeight="15" x14ac:dyDescent="0.25"/>
  <cols>
    <col min="1" max="1" width="2.42578125" customWidth="1"/>
    <col min="2" max="2" width="21.85546875" customWidth="1"/>
    <col min="3" max="3" width="27.42578125" customWidth="1"/>
  </cols>
  <sheetData>
    <row r="1" spans="2:3" ht="9" customHeight="1" x14ac:dyDescent="0.25"/>
    <row r="2" spans="2:3" x14ac:dyDescent="0.25">
      <c r="B2" s="3" t="s">
        <v>3</v>
      </c>
      <c r="C2" s="4" t="s">
        <v>5</v>
      </c>
    </row>
    <row r="3" spans="2:3" x14ac:dyDescent="0.25">
      <c r="B3" s="13">
        <v>120</v>
      </c>
      <c r="C3" s="7">
        <f>ROUNDUP(B3,-2)</f>
        <v>200</v>
      </c>
    </row>
    <row r="4" spans="2:3" x14ac:dyDescent="0.25">
      <c r="B4" s="13">
        <v>99</v>
      </c>
      <c r="C4" s="7">
        <f t="shared" ref="C4:C7" si="0">ROUNDUP(B4,-2)</f>
        <v>100</v>
      </c>
    </row>
    <row r="5" spans="2:3" x14ac:dyDescent="0.25">
      <c r="B5" s="13">
        <v>259</v>
      </c>
      <c r="C5" s="7">
        <f t="shared" si="0"/>
        <v>300</v>
      </c>
    </row>
    <row r="6" spans="2:3" x14ac:dyDescent="0.25">
      <c r="B6" s="13">
        <v>272</v>
      </c>
      <c r="C6" s="7">
        <f t="shared" si="0"/>
        <v>300</v>
      </c>
    </row>
    <row r="7" spans="2:3" x14ac:dyDescent="0.25">
      <c r="B7" s="13">
        <v>120</v>
      </c>
      <c r="C7" s="7">
        <f t="shared" si="0"/>
        <v>200</v>
      </c>
    </row>
    <row r="9" spans="2:3" x14ac:dyDescent="0.25">
      <c r="B9" s="32" t="s">
        <v>26</v>
      </c>
    </row>
  </sheetData>
  <hyperlinks>
    <hyperlink ref="B9" r:id="rId1" xr:uid="{885BCC4E-BBA1-48CC-984C-1AF55E402A66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26E70-2001-4BA6-BC03-DB7F06EFCCDC}">
  <sheetPr codeName="Sheet46"/>
  <dimension ref="B1:G9"/>
  <sheetViews>
    <sheetView showGridLines="0" workbookViewId="0">
      <selection activeCell="C3" sqref="C3"/>
    </sheetView>
  </sheetViews>
  <sheetFormatPr baseColWidth="10" defaultColWidth="9.140625" defaultRowHeight="15" x14ac:dyDescent="0.25"/>
  <cols>
    <col min="1" max="1" width="2.42578125" customWidth="1"/>
    <col min="2" max="2" width="22.5703125" customWidth="1"/>
    <col min="3" max="5" width="26.5703125" customWidth="1"/>
    <col min="7" max="7" width="13.42578125" customWidth="1"/>
  </cols>
  <sheetData>
    <row r="1" spans="2:7" ht="9" customHeight="1" x14ac:dyDescent="0.25"/>
    <row r="2" spans="2:7" x14ac:dyDescent="0.25">
      <c r="B2" s="3" t="s">
        <v>3</v>
      </c>
      <c r="C2" s="4" t="s">
        <v>18</v>
      </c>
      <c r="D2" s="4" t="s">
        <v>19</v>
      </c>
      <c r="E2" s="22" t="s">
        <v>20</v>
      </c>
    </row>
    <row r="3" spans="2:7" x14ac:dyDescent="0.25">
      <c r="B3" s="13">
        <v>120</v>
      </c>
      <c r="C3" s="7">
        <f>MROUND(B3,5)</f>
        <v>120</v>
      </c>
      <c r="D3" s="25">
        <f>FLOOR(B3,5)</f>
        <v>120</v>
      </c>
      <c r="E3" s="26">
        <f>CEILING(B3,5)</f>
        <v>120</v>
      </c>
      <c r="G3" s="8" t="s">
        <v>22</v>
      </c>
    </row>
    <row r="4" spans="2:7" x14ac:dyDescent="0.25">
      <c r="B4" s="13">
        <v>99</v>
      </c>
      <c r="C4" s="7">
        <f t="shared" ref="C4:C7" si="0">MROUND(B4,5)</f>
        <v>100</v>
      </c>
      <c r="D4" s="25">
        <f t="shared" ref="D4:D7" si="1">FLOOR(B4,5)</f>
        <v>95</v>
      </c>
      <c r="E4" s="26">
        <f t="shared" ref="E4:E7" si="2">CEILING(B4,5)</f>
        <v>100</v>
      </c>
    </row>
    <row r="5" spans="2:7" x14ac:dyDescent="0.25">
      <c r="B5" s="13">
        <v>259</v>
      </c>
      <c r="C5" s="7">
        <f t="shared" si="0"/>
        <v>260</v>
      </c>
      <c r="D5" s="25">
        <f t="shared" si="1"/>
        <v>255</v>
      </c>
      <c r="E5" s="26">
        <f t="shared" si="2"/>
        <v>260</v>
      </c>
      <c r="G5" s="8" t="s">
        <v>21</v>
      </c>
    </row>
    <row r="6" spans="2:7" x14ac:dyDescent="0.25">
      <c r="B6" s="13">
        <v>272</v>
      </c>
      <c r="C6" s="7">
        <f t="shared" si="0"/>
        <v>270</v>
      </c>
      <c r="D6" s="25">
        <f t="shared" si="1"/>
        <v>270</v>
      </c>
      <c r="E6" s="26">
        <f t="shared" si="2"/>
        <v>275</v>
      </c>
    </row>
    <row r="7" spans="2:7" x14ac:dyDescent="0.25">
      <c r="B7" s="23">
        <v>120</v>
      </c>
      <c r="C7" s="24">
        <f t="shared" si="0"/>
        <v>120</v>
      </c>
      <c r="D7" s="25">
        <f t="shared" si="1"/>
        <v>120</v>
      </c>
      <c r="E7" s="26">
        <f t="shared" si="2"/>
        <v>120</v>
      </c>
    </row>
    <row r="9" spans="2:7" x14ac:dyDescent="0.25">
      <c r="B9" s="32" t="s">
        <v>26</v>
      </c>
    </row>
  </sheetData>
  <phoneticPr fontId="4" type="noConversion"/>
  <hyperlinks>
    <hyperlink ref="B9" r:id="rId1" xr:uid="{1B5C6C43-0482-452C-AF31-8184062CEF98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2A7A0-E720-40F2-8E1B-B8D7DFF9CB41}">
  <dimension ref="B1:C5"/>
  <sheetViews>
    <sheetView showGridLines="0" workbookViewId="0">
      <selection activeCell="C3" sqref="C3"/>
    </sheetView>
  </sheetViews>
  <sheetFormatPr baseColWidth="10" defaultColWidth="9.140625" defaultRowHeight="15" x14ac:dyDescent="0.25"/>
  <cols>
    <col min="1" max="1" width="2.42578125" customWidth="1"/>
    <col min="2" max="2" width="20.28515625" customWidth="1"/>
    <col min="3" max="3" width="24.42578125" customWidth="1"/>
  </cols>
  <sheetData>
    <row r="1" spans="2:3" ht="9" customHeight="1" x14ac:dyDescent="0.25"/>
    <row r="2" spans="2:3" x14ac:dyDescent="0.25">
      <c r="B2" s="3" t="s">
        <v>3</v>
      </c>
      <c r="C2" s="4" t="s">
        <v>5</v>
      </c>
    </row>
    <row r="3" spans="2:3" x14ac:dyDescent="0.25">
      <c r="B3" s="5">
        <v>154.54599999999999</v>
      </c>
      <c r="C3" s="6">
        <f>B3-TRUNC(B3,0)</f>
        <v>0.54599999999999227</v>
      </c>
    </row>
    <row r="5" spans="2:3" x14ac:dyDescent="0.25">
      <c r="B5" s="32" t="s">
        <v>26</v>
      </c>
    </row>
  </sheetData>
  <hyperlinks>
    <hyperlink ref="B5" r:id="rId1" xr:uid="{91B4E135-C522-43C5-B79D-DA23BF73D25D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AA398-57D3-4BA2-A06D-3E907D97F5E6}">
  <dimension ref="B1:C5"/>
  <sheetViews>
    <sheetView showGridLines="0" workbookViewId="0">
      <selection activeCell="C3" sqref="C3"/>
    </sheetView>
  </sheetViews>
  <sheetFormatPr baseColWidth="10" defaultColWidth="9.140625" defaultRowHeight="15" x14ac:dyDescent="0.25"/>
  <cols>
    <col min="1" max="1" width="2.42578125" customWidth="1"/>
    <col min="2" max="2" width="20.28515625" customWidth="1"/>
    <col min="3" max="3" width="24.42578125" customWidth="1"/>
  </cols>
  <sheetData>
    <row r="1" spans="2:3" ht="9" customHeight="1" x14ac:dyDescent="0.25"/>
    <row r="2" spans="2:3" x14ac:dyDescent="0.25">
      <c r="B2" s="3" t="s">
        <v>3</v>
      </c>
      <c r="C2" s="4" t="s">
        <v>5</v>
      </c>
    </row>
    <row r="3" spans="2:3" x14ac:dyDescent="0.25">
      <c r="B3" s="5">
        <v>154.54599999999999</v>
      </c>
      <c r="C3" s="6">
        <f>TRUNC(B3,0)</f>
        <v>154</v>
      </c>
    </row>
    <row r="5" spans="2:3" x14ac:dyDescent="0.25">
      <c r="B5" s="32" t="s">
        <v>26</v>
      </c>
    </row>
  </sheetData>
  <hyperlinks>
    <hyperlink ref="B5" r:id="rId1" xr:uid="{65EE44AC-6DCA-430C-BFAF-B19584D2E0AC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5B648-9FE7-42E1-B703-75FA0C390FF3}">
  <sheetPr codeName="Sheet31"/>
  <dimension ref="B1:D11"/>
  <sheetViews>
    <sheetView showGridLines="0" workbookViewId="0">
      <selection activeCell="B2" sqref="B2:D2"/>
    </sheetView>
  </sheetViews>
  <sheetFormatPr baseColWidth="10" defaultColWidth="9.140625" defaultRowHeight="15" x14ac:dyDescent="0.25"/>
  <cols>
    <col min="1" max="1" width="2.42578125" customWidth="1"/>
    <col min="2" max="2" width="14.42578125" customWidth="1"/>
    <col min="3" max="3" width="18.85546875" bestFit="1" customWidth="1"/>
    <col min="4" max="4" width="24.42578125" customWidth="1"/>
  </cols>
  <sheetData>
    <row r="1" spans="2:4" ht="9" customHeight="1" x14ac:dyDescent="0.25"/>
    <row r="2" spans="2:4" x14ac:dyDescent="0.25">
      <c r="B2" s="3" t="s">
        <v>3</v>
      </c>
      <c r="C2" s="4" t="s">
        <v>4</v>
      </c>
      <c r="D2" s="4" t="s">
        <v>5</v>
      </c>
    </row>
    <row r="3" spans="2:4" x14ac:dyDescent="0.25">
      <c r="B3" s="5">
        <v>154.55000000000001</v>
      </c>
      <c r="C3" s="7">
        <v>0</v>
      </c>
      <c r="D3" s="6">
        <f>ROUND(B3,C3)</f>
        <v>155</v>
      </c>
    </row>
    <row r="4" spans="2:4" x14ac:dyDescent="0.25">
      <c r="B4" s="5">
        <v>154.54599999999999</v>
      </c>
      <c r="C4" s="7">
        <v>1</v>
      </c>
      <c r="D4" s="6">
        <f t="shared" ref="D4:D6" si="0">ROUND(B4,C4)</f>
        <v>154.5</v>
      </c>
    </row>
    <row r="5" spans="2:4" x14ac:dyDescent="0.25">
      <c r="B5" s="5">
        <v>154.54599999999999</v>
      </c>
      <c r="C5" s="7">
        <v>-1</v>
      </c>
      <c r="D5" s="6">
        <f t="shared" si="0"/>
        <v>150</v>
      </c>
    </row>
    <row r="6" spans="2:4" x14ac:dyDescent="0.25">
      <c r="B6" s="5">
        <v>154.54599999999999</v>
      </c>
      <c r="C6" s="7">
        <v>2</v>
      </c>
      <c r="D6" s="6">
        <f t="shared" si="0"/>
        <v>154.55000000000001</v>
      </c>
    </row>
    <row r="7" spans="2:4" x14ac:dyDescent="0.25">
      <c r="B7" s="5">
        <v>154.54599999999999</v>
      </c>
      <c r="C7" s="7">
        <v>-2</v>
      </c>
      <c r="D7" s="6">
        <f t="shared" ref="D7" si="1">ROUND(B7,C7)</f>
        <v>200</v>
      </c>
    </row>
    <row r="11" spans="2:4" x14ac:dyDescent="0.25">
      <c r="B11" s="32" t="s">
        <v>26</v>
      </c>
    </row>
  </sheetData>
  <phoneticPr fontId="4" type="noConversion"/>
  <hyperlinks>
    <hyperlink ref="B11" r:id="rId1" xr:uid="{B4C6A697-5896-4F75-A47C-77CA1E860AFF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6BF4F-259C-45E1-A6A4-6D3D9E44E790}">
  <sheetPr codeName="Sheet32"/>
  <dimension ref="B1:D9"/>
  <sheetViews>
    <sheetView showGridLines="0" workbookViewId="0">
      <selection activeCell="B2" sqref="B2:D2"/>
    </sheetView>
  </sheetViews>
  <sheetFormatPr baseColWidth="10" defaultColWidth="9.140625" defaultRowHeight="15" x14ac:dyDescent="0.25"/>
  <cols>
    <col min="1" max="1" width="2.42578125" customWidth="1"/>
    <col min="2" max="2" width="14.42578125" customWidth="1"/>
    <col min="3" max="3" width="18.85546875" bestFit="1" customWidth="1"/>
    <col min="4" max="4" width="24.42578125" customWidth="1"/>
  </cols>
  <sheetData>
    <row r="1" spans="2:4" ht="9" customHeight="1" x14ac:dyDescent="0.25"/>
    <row r="2" spans="2:4" x14ac:dyDescent="0.25">
      <c r="B2" s="3" t="s">
        <v>3</v>
      </c>
      <c r="C2" s="4" t="s">
        <v>4</v>
      </c>
      <c r="D2" s="4" t="s">
        <v>5</v>
      </c>
    </row>
    <row r="3" spans="2:4" x14ac:dyDescent="0.25">
      <c r="B3" s="5">
        <v>154.55000000000001</v>
      </c>
      <c r="C3" s="7">
        <v>0</v>
      </c>
      <c r="D3" s="6">
        <f>ROUNDUP(B3,C3)</f>
        <v>155</v>
      </c>
    </row>
    <row r="4" spans="2:4" x14ac:dyDescent="0.25">
      <c r="B4" s="5">
        <v>154.54599999999999</v>
      </c>
      <c r="C4" s="7">
        <v>1</v>
      </c>
      <c r="D4" s="6">
        <f>ROUNDUP(B4,C4)</f>
        <v>154.6</v>
      </c>
    </row>
    <row r="5" spans="2:4" x14ac:dyDescent="0.25">
      <c r="B5" s="5">
        <v>154.54599999999999</v>
      </c>
      <c r="C5" s="7">
        <v>-1</v>
      </c>
      <c r="D5" s="6">
        <f t="shared" ref="D5:D7" si="0">ROUNDUP(B5,C5)</f>
        <v>160</v>
      </c>
    </row>
    <row r="6" spans="2:4" x14ac:dyDescent="0.25">
      <c r="B6" s="5">
        <v>154.54599999999999</v>
      </c>
      <c r="C6" s="7">
        <v>2</v>
      </c>
      <c r="D6" s="6">
        <f t="shared" si="0"/>
        <v>154.54999999999998</v>
      </c>
    </row>
    <row r="7" spans="2:4" x14ac:dyDescent="0.25">
      <c r="B7" s="5">
        <v>154.54599999999999</v>
      </c>
      <c r="C7" s="7">
        <v>-2</v>
      </c>
      <c r="D7" s="6">
        <f t="shared" si="0"/>
        <v>200</v>
      </c>
    </row>
    <row r="9" spans="2:4" x14ac:dyDescent="0.25">
      <c r="B9" s="32" t="s">
        <v>26</v>
      </c>
    </row>
  </sheetData>
  <hyperlinks>
    <hyperlink ref="B9" r:id="rId1" xr:uid="{27479FA0-7CE5-499E-B9AC-86F08A1F9C83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21495-59FC-48A3-8C80-B86CF9DB2007}">
  <sheetPr codeName="Sheet33"/>
  <dimension ref="B1:D9"/>
  <sheetViews>
    <sheetView showGridLines="0" workbookViewId="0">
      <selection activeCell="B2" sqref="B2:D2"/>
    </sheetView>
  </sheetViews>
  <sheetFormatPr baseColWidth="10" defaultColWidth="9.140625" defaultRowHeight="15" x14ac:dyDescent="0.25"/>
  <cols>
    <col min="1" max="1" width="2.42578125" customWidth="1"/>
    <col min="2" max="2" width="14.42578125" customWidth="1"/>
    <col min="3" max="3" width="18.85546875" bestFit="1" customWidth="1"/>
    <col min="4" max="4" width="24.42578125" customWidth="1"/>
  </cols>
  <sheetData>
    <row r="1" spans="2:4" ht="9" customHeight="1" x14ac:dyDescent="0.25"/>
    <row r="2" spans="2:4" x14ac:dyDescent="0.25">
      <c r="B2" s="3" t="s">
        <v>3</v>
      </c>
      <c r="C2" s="4" t="s">
        <v>4</v>
      </c>
      <c r="D2" s="4" t="s">
        <v>5</v>
      </c>
    </row>
    <row r="3" spans="2:4" x14ac:dyDescent="0.25">
      <c r="B3" s="5">
        <v>154.55000000000001</v>
      </c>
      <c r="C3" s="7">
        <v>0</v>
      </c>
      <c r="D3" s="6">
        <f>ROUNDDOWN(B3,C3)</f>
        <v>154</v>
      </c>
    </row>
    <row r="4" spans="2:4" x14ac:dyDescent="0.25">
      <c r="B4" s="5">
        <v>154.54599999999999</v>
      </c>
      <c r="C4" s="7">
        <v>1</v>
      </c>
      <c r="D4" s="6">
        <f t="shared" ref="D4:D7" si="0">ROUNDDOWN(B4,C4)</f>
        <v>154.5</v>
      </c>
    </row>
    <row r="5" spans="2:4" x14ac:dyDescent="0.25">
      <c r="B5" s="5">
        <v>154.54599999999999</v>
      </c>
      <c r="C5" s="7">
        <v>-1</v>
      </c>
      <c r="D5" s="6">
        <f t="shared" si="0"/>
        <v>150</v>
      </c>
    </row>
    <row r="6" spans="2:4" x14ac:dyDescent="0.25">
      <c r="B6" s="5">
        <v>154.54599999999999</v>
      </c>
      <c r="C6" s="7">
        <v>2</v>
      </c>
      <c r="D6" s="6">
        <f t="shared" si="0"/>
        <v>154.54</v>
      </c>
    </row>
    <row r="7" spans="2:4" x14ac:dyDescent="0.25">
      <c r="B7" s="5">
        <v>154.54599999999999</v>
      </c>
      <c r="C7" s="7">
        <v>-2</v>
      </c>
      <c r="D7" s="6">
        <f t="shared" si="0"/>
        <v>100</v>
      </c>
    </row>
    <row r="9" spans="2:4" x14ac:dyDescent="0.25">
      <c r="B9" s="32" t="s">
        <v>26</v>
      </c>
    </row>
  </sheetData>
  <hyperlinks>
    <hyperlink ref="B9" r:id="rId1" xr:uid="{F801425B-9B86-4B3F-A2F8-54F3D451D5D8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25615-B43A-4691-86EB-3CE46D18386A}">
  <sheetPr codeName="Sheet34"/>
  <dimension ref="B1:D9"/>
  <sheetViews>
    <sheetView showGridLines="0" workbookViewId="0">
      <selection activeCell="C2" sqref="C2:C4"/>
    </sheetView>
  </sheetViews>
  <sheetFormatPr baseColWidth="10" defaultColWidth="9.140625" defaultRowHeight="15" x14ac:dyDescent="0.25"/>
  <cols>
    <col min="1" max="1" width="2.42578125" customWidth="1"/>
    <col min="2" max="2" width="14.42578125" customWidth="1"/>
    <col min="3" max="3" width="18.85546875" bestFit="1" customWidth="1"/>
    <col min="4" max="4" width="24.42578125" customWidth="1"/>
  </cols>
  <sheetData>
    <row r="1" spans="2:4" ht="9" customHeight="1" x14ac:dyDescent="0.25"/>
    <row r="2" spans="2:4" x14ac:dyDescent="0.25">
      <c r="B2" s="3" t="s">
        <v>3</v>
      </c>
      <c r="C2" s="4" t="s">
        <v>4</v>
      </c>
      <c r="D2" s="4" t="s">
        <v>5</v>
      </c>
    </row>
    <row r="3" spans="2:4" x14ac:dyDescent="0.25">
      <c r="B3" s="5">
        <v>154.54599999999999</v>
      </c>
      <c r="C3" s="7">
        <v>0</v>
      </c>
      <c r="D3" s="6">
        <f>TRUNC(B3,C3)</f>
        <v>154</v>
      </c>
    </row>
    <row r="4" spans="2:4" x14ac:dyDescent="0.25">
      <c r="B4" s="5">
        <v>154.54599999999999</v>
      </c>
      <c r="C4" s="7">
        <v>1</v>
      </c>
      <c r="D4" s="6">
        <f t="shared" ref="D4:D7" si="0">TRUNC(B4,C4)</f>
        <v>154.5</v>
      </c>
    </row>
    <row r="5" spans="2:4" x14ac:dyDescent="0.25">
      <c r="B5" s="5">
        <v>154.54599999999999</v>
      </c>
      <c r="C5" s="7">
        <v>-1</v>
      </c>
      <c r="D5" s="6">
        <f t="shared" si="0"/>
        <v>150</v>
      </c>
    </row>
    <row r="6" spans="2:4" x14ac:dyDescent="0.25">
      <c r="B6" s="5">
        <v>154.54599999999999</v>
      </c>
      <c r="C6" s="7">
        <v>2</v>
      </c>
      <c r="D6" s="6">
        <f t="shared" si="0"/>
        <v>154.54</v>
      </c>
    </row>
    <row r="7" spans="2:4" x14ac:dyDescent="0.25">
      <c r="B7" s="5">
        <v>154.54599999999999</v>
      </c>
      <c r="C7" s="7">
        <v>-2</v>
      </c>
      <c r="D7" s="6">
        <f t="shared" si="0"/>
        <v>100</v>
      </c>
    </row>
    <row r="9" spans="2:4" x14ac:dyDescent="0.25">
      <c r="B9" s="32" t="s">
        <v>26</v>
      </c>
    </row>
  </sheetData>
  <hyperlinks>
    <hyperlink ref="B9" r:id="rId1" xr:uid="{6DF725B5-159D-4C09-BEA7-A4DB4B6B4E05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D6258-FE58-4EB8-9332-CC72A61191AC}">
  <sheetPr codeName="Sheet35"/>
  <dimension ref="B1:G9"/>
  <sheetViews>
    <sheetView showGridLines="0" workbookViewId="0">
      <selection activeCell="D3" sqref="D3"/>
    </sheetView>
  </sheetViews>
  <sheetFormatPr baseColWidth="10" defaultColWidth="9.140625" defaultRowHeight="15" x14ac:dyDescent="0.25"/>
  <cols>
    <col min="1" max="1" width="2.42578125" customWidth="1"/>
    <col min="2" max="2" width="14.42578125" customWidth="1"/>
    <col min="3" max="3" width="18.85546875" bestFit="1" customWidth="1"/>
    <col min="4" max="4" width="19.140625" customWidth="1"/>
    <col min="5" max="5" width="19" customWidth="1"/>
    <col min="7" max="7" width="13.5703125" customWidth="1"/>
  </cols>
  <sheetData>
    <row r="1" spans="2:7" ht="9" customHeight="1" x14ac:dyDescent="0.25"/>
    <row r="2" spans="2:7" x14ac:dyDescent="0.25">
      <c r="B2" s="3" t="s">
        <v>3</v>
      </c>
      <c r="C2" s="4" t="s">
        <v>4</v>
      </c>
      <c r="D2" s="4" t="s">
        <v>6</v>
      </c>
      <c r="E2" s="22" t="s">
        <v>7</v>
      </c>
    </row>
    <row r="3" spans="2:7" x14ac:dyDescent="0.25">
      <c r="B3" s="5">
        <v>154.55000000000001</v>
      </c>
      <c r="C3" s="7">
        <v>0</v>
      </c>
      <c r="D3" s="6">
        <f>TRUNC(B3,0)</f>
        <v>154</v>
      </c>
      <c r="E3" s="35">
        <f>INT(B3)</f>
        <v>154</v>
      </c>
      <c r="G3" s="8" t="s">
        <v>8</v>
      </c>
    </row>
    <row r="4" spans="2:7" x14ac:dyDescent="0.25">
      <c r="B4" s="36">
        <v>-154.54599999999999</v>
      </c>
      <c r="C4" s="24">
        <v>0</v>
      </c>
      <c r="D4" s="37">
        <f>TRUNC(B4,0)</f>
        <v>-154</v>
      </c>
      <c r="E4" s="38">
        <f t="shared" ref="E4" si="0">INT(B4)</f>
        <v>-155</v>
      </c>
    </row>
    <row r="7" spans="2:7" x14ac:dyDescent="0.25">
      <c r="B7" s="32" t="s">
        <v>26</v>
      </c>
      <c r="C7" s="32"/>
    </row>
    <row r="9" spans="2:7" x14ac:dyDescent="0.25">
      <c r="B9" s="33"/>
    </row>
  </sheetData>
  <hyperlinks>
    <hyperlink ref="B7" r:id="rId1" xr:uid="{8D4E7A9B-8BCB-418F-8CD3-193A06C7048E}"/>
  </hyperlinks>
  <pageMargins left="0.7" right="0.7" top="0.75" bottom="0.75" header="0.3" footer="0.3"/>
  <pageSetup orientation="portrait" r:id="rId2"/>
  <ignoredErrors>
    <ignoredError sqref="D3" calculatedColumn="1"/>
  </ignoredErrors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44B6C-E104-4686-BE46-01EA48D04795}">
  <sheetPr codeName="Sheet38"/>
  <dimension ref="B1:D9"/>
  <sheetViews>
    <sheetView showGridLines="0" workbookViewId="0">
      <selection activeCell="D3" sqref="D3"/>
    </sheetView>
  </sheetViews>
  <sheetFormatPr baseColWidth="10" defaultColWidth="9.140625" defaultRowHeight="15" x14ac:dyDescent="0.25"/>
  <cols>
    <col min="1" max="1" width="2.42578125" customWidth="1"/>
    <col min="2" max="2" width="15.42578125" customWidth="1"/>
    <col min="3" max="3" width="17.28515625" customWidth="1"/>
    <col min="4" max="4" width="16.7109375" customWidth="1"/>
  </cols>
  <sheetData>
    <row r="1" spans="2:4" ht="9" customHeight="1" x14ac:dyDescent="0.25"/>
    <row r="2" spans="2:4" x14ac:dyDescent="0.25">
      <c r="B2" s="3" t="s">
        <v>3</v>
      </c>
      <c r="C2" s="4" t="s">
        <v>9</v>
      </c>
      <c r="D2" s="4" t="s">
        <v>5</v>
      </c>
    </row>
    <row r="3" spans="2:4" x14ac:dyDescent="0.25">
      <c r="B3" s="5">
        <v>154.55000000000001</v>
      </c>
      <c r="C3" s="10">
        <v>0.01</v>
      </c>
      <c r="D3" s="6">
        <f>MROUND(B3,C3)</f>
        <v>154.55000000000001</v>
      </c>
    </row>
    <row r="4" spans="2:4" x14ac:dyDescent="0.25">
      <c r="B4" s="5">
        <v>154.54599999999999</v>
      </c>
      <c r="C4" s="7">
        <v>1</v>
      </c>
      <c r="D4" s="6">
        <f t="shared" ref="D4:D7" si="0">MROUND(B4,C4)</f>
        <v>155</v>
      </c>
    </row>
    <row r="5" spans="2:4" x14ac:dyDescent="0.25">
      <c r="B5" s="5">
        <v>154.54599999999999</v>
      </c>
      <c r="C5" s="7">
        <v>5</v>
      </c>
      <c r="D5" s="6">
        <f t="shared" si="0"/>
        <v>155</v>
      </c>
    </row>
    <row r="6" spans="2:4" x14ac:dyDescent="0.25">
      <c r="B6" s="5">
        <v>154.54599999999999</v>
      </c>
      <c r="C6" s="7">
        <v>10</v>
      </c>
      <c r="D6" s="6">
        <f t="shared" si="0"/>
        <v>150</v>
      </c>
    </row>
    <row r="7" spans="2:4" x14ac:dyDescent="0.25">
      <c r="B7" s="5">
        <v>154.54599999999999</v>
      </c>
      <c r="C7" s="7">
        <v>100</v>
      </c>
      <c r="D7" s="6">
        <f t="shared" si="0"/>
        <v>200</v>
      </c>
    </row>
    <row r="9" spans="2:4" x14ac:dyDescent="0.25">
      <c r="B9" s="32" t="s">
        <v>26</v>
      </c>
    </row>
  </sheetData>
  <hyperlinks>
    <hyperlink ref="B9" r:id="rId1" xr:uid="{1E4F37E3-1995-4471-9B01-3003D7346F85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A1BC0-4636-4D30-8E3C-C283830E8F8D}">
  <sheetPr codeName="Sheet36"/>
  <dimension ref="B1:D9"/>
  <sheetViews>
    <sheetView showGridLines="0" workbookViewId="0">
      <selection activeCell="D3" sqref="D3"/>
    </sheetView>
  </sheetViews>
  <sheetFormatPr baseColWidth="10" defaultColWidth="9.140625" defaultRowHeight="15" x14ac:dyDescent="0.25"/>
  <cols>
    <col min="1" max="1" width="2.42578125" customWidth="1"/>
    <col min="2" max="2" width="15.42578125" customWidth="1"/>
    <col min="3" max="3" width="23.140625" customWidth="1"/>
    <col min="4" max="4" width="16.7109375" customWidth="1"/>
  </cols>
  <sheetData>
    <row r="1" spans="2:4" ht="9" customHeight="1" x14ac:dyDescent="0.25"/>
    <row r="2" spans="2:4" x14ac:dyDescent="0.25">
      <c r="B2" s="3" t="s">
        <v>3</v>
      </c>
      <c r="C2" s="4" t="s">
        <v>10</v>
      </c>
      <c r="D2" s="4" t="s">
        <v>5</v>
      </c>
    </row>
    <row r="3" spans="2:4" x14ac:dyDescent="0.25">
      <c r="B3" s="5">
        <v>154.54599999999999</v>
      </c>
      <c r="C3" s="10">
        <v>0.01</v>
      </c>
      <c r="D3" s="6">
        <f>FLOOR(B3,C3)</f>
        <v>154.54</v>
      </c>
    </row>
    <row r="4" spans="2:4" x14ac:dyDescent="0.25">
      <c r="B4" s="5">
        <v>154.54599999999999</v>
      </c>
      <c r="C4" s="7">
        <v>1</v>
      </c>
      <c r="D4" s="6">
        <f t="shared" ref="D4:D7" si="0">FLOOR(B4,C4)</f>
        <v>154</v>
      </c>
    </row>
    <row r="5" spans="2:4" x14ac:dyDescent="0.25">
      <c r="B5" s="5">
        <v>154.54599999999999</v>
      </c>
      <c r="C5" s="7">
        <v>5</v>
      </c>
      <c r="D5" s="6">
        <f t="shared" si="0"/>
        <v>150</v>
      </c>
    </row>
    <row r="6" spans="2:4" x14ac:dyDescent="0.25">
      <c r="B6" s="5">
        <v>154.54599999999999</v>
      </c>
      <c r="C6" s="7">
        <v>10</v>
      </c>
      <c r="D6" s="6">
        <f t="shared" si="0"/>
        <v>150</v>
      </c>
    </row>
    <row r="7" spans="2:4" x14ac:dyDescent="0.25">
      <c r="B7" s="5">
        <v>154.54599999999999</v>
      </c>
      <c r="C7" s="7">
        <v>100</v>
      </c>
      <c r="D7" s="6">
        <f t="shared" si="0"/>
        <v>100</v>
      </c>
    </row>
    <row r="9" spans="2:4" x14ac:dyDescent="0.25">
      <c r="B9" s="32" t="s">
        <v>26</v>
      </c>
    </row>
  </sheetData>
  <hyperlinks>
    <hyperlink ref="B9" r:id="rId1" xr:uid="{373FFBAC-10FB-402E-BF28-8C23E31715E2}"/>
  </hyperlinks>
  <pageMargins left="0.7" right="0.7" top="0.75" bottom="0.75" header="0.3" footer="0.3"/>
  <pageSetup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23</vt:i4>
      </vt:variant>
    </vt:vector>
  </HeadingPairs>
  <TitlesOfParts>
    <vt:vector size="23" baseType="lpstr">
      <vt:lpstr>Índice</vt:lpstr>
      <vt:lpstr>Introducción REDONDEAR</vt:lpstr>
      <vt:lpstr>REDONDEAR</vt:lpstr>
      <vt:lpstr>REDONDEAR.MAS</vt:lpstr>
      <vt:lpstr>REDONDEAR.MENOS</vt:lpstr>
      <vt:lpstr>TRUNCAR</vt:lpstr>
      <vt:lpstr>TRUNCAR vs ENTERO</vt:lpstr>
      <vt:lpstr>REDOND.MULT</vt:lpstr>
      <vt:lpstr>MULTIPLO.INFERIOR</vt:lpstr>
      <vt:lpstr>MULTIPLO.SUPERIOR</vt:lpstr>
      <vt:lpstr>Redondear Sin Fórmulas</vt:lpstr>
      <vt:lpstr>Redondear Hora</vt:lpstr>
      <vt:lpstr>Redondear Porcentajes</vt:lpstr>
      <vt:lpstr>Redondear al Peso más Cercano</vt:lpstr>
      <vt:lpstr>Redondear al Cent. más Cercano</vt:lpstr>
      <vt:lpstr>Redondear a n Cifras Sign.</vt:lpstr>
      <vt:lpstr>Redondear Suma</vt:lpstr>
      <vt:lpstr>Redondear Dos Decimales</vt:lpstr>
      <vt:lpstr>Redondear Miles</vt:lpstr>
      <vt:lpstr>Redondear a la Centena más Próx</vt:lpstr>
      <vt:lpstr>Redondear al 5 Más Cercano</vt:lpstr>
      <vt:lpstr>Parte Decimal de un Número</vt:lpstr>
      <vt:lpstr>TRUNCAR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StevePC2</dc:creator>
  <cp:lastModifiedBy>Dennis Monsalve Madrid</cp:lastModifiedBy>
  <dcterms:created xsi:type="dcterms:W3CDTF">2020-03-28T18:37:45Z</dcterms:created>
  <dcterms:modified xsi:type="dcterms:W3CDTF">2023-06-07T14:27:28Z</dcterms:modified>
</cp:coreProperties>
</file>